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 number of series of measurements</t>
        </r>
      </text>
    </comment>
    <comment ref="B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 accuracy of measuring the length of the pendulum</t>
        </r>
      </text>
    </comment>
    <comment ref="B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Time measurement accuracy</t>
        </r>
      </text>
    </comment>
    <comment ref="A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Here insert the number of periods of the pendulum</t>
        </r>
      </text>
    </comment>
  </commentList>
</comments>
</file>

<file path=xl/sharedStrings.xml><?xml version="1.0" encoding="utf-8"?>
<sst xmlns="http://schemas.openxmlformats.org/spreadsheetml/2006/main" count="21" uniqueCount="20">
  <si>
    <t>lp</t>
  </si>
  <si>
    <t>l [m]</t>
  </si>
  <si>
    <t>g</t>
  </si>
  <si>
    <t>T [s]</t>
  </si>
  <si>
    <t>dg/g</t>
  </si>
  <si>
    <t>dg</t>
  </si>
  <si>
    <t>dt=</t>
  </si>
  <si>
    <t>dl=</t>
  </si>
  <si>
    <t>%</t>
  </si>
  <si>
    <t>PI</t>
  </si>
  <si>
    <t>n</t>
  </si>
  <si>
    <t>t1 (s)</t>
  </si>
  <si>
    <t>t2 (s)</t>
  </si>
  <si>
    <t>t3 (s)</t>
  </si>
  <si>
    <t>±</t>
  </si>
  <si>
    <t>m/s</t>
  </si>
  <si>
    <t>(m)</t>
  </si>
  <si>
    <t>(s)</t>
  </si>
  <si>
    <t xml:space="preserve"> g =</t>
  </si>
  <si>
    <t>Calculation of the acceleration of gravity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</si>
</sst>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"/>
    <numFmt numFmtId="173" formatCode="0.000"/>
    <numFmt numFmtId="174" formatCode="0.00000"/>
  </numFmts>
  <fonts count="44">
    <font>
      <sz val="10"/>
      <name val="Arial CE"/>
      <family val="0"/>
    </font>
    <font>
      <sz val="14"/>
      <name val="Arial CE"/>
      <family val="2"/>
    </font>
    <font>
      <sz val="12"/>
      <color indexed="4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2"/>
      <color indexed="12"/>
      <name val="Arial CE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3" borderId="0" xfId="0" applyFont="1" applyFill="1" applyAlignment="1">
      <alignment horizontal="center"/>
    </xf>
    <xf numFmtId="0" fontId="4" fillId="13" borderId="0" xfId="0" applyFont="1" applyFill="1" applyAlignment="1">
      <alignment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0" fontId="4" fillId="18" borderId="0" xfId="0" applyFont="1" applyFill="1" applyAlignment="1">
      <alignment/>
    </xf>
    <xf numFmtId="0" fontId="4" fillId="11" borderId="0" xfId="0" applyFont="1" applyFill="1" applyAlignment="1">
      <alignment horizontal="center"/>
    </xf>
    <xf numFmtId="0" fontId="4" fillId="11" borderId="0" xfId="0" applyFont="1" applyFill="1" applyAlignment="1">
      <alignment/>
    </xf>
    <xf numFmtId="0" fontId="4" fillId="8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172" fontId="4" fillId="8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4" fillId="34" borderId="0" xfId="0" applyNumberFormat="1" applyFont="1" applyFill="1" applyAlignment="1">
      <alignment/>
    </xf>
    <xf numFmtId="1" fontId="4" fillId="11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190" zoomScaleNormal="190" zoomScalePageLayoutView="0" workbookViewId="0" topLeftCell="A10">
      <selection activeCell="H18" sqref="H18"/>
    </sheetView>
  </sheetViews>
  <sheetFormatPr defaultColWidth="9.125" defaultRowHeight="12.75"/>
  <cols>
    <col min="1" max="5" width="9.125" style="0" customWidth="1"/>
    <col min="6" max="6" width="9.625" style="0" bestFit="1" customWidth="1"/>
    <col min="7" max="7" width="2.125" style="0" customWidth="1"/>
    <col min="8" max="8" width="12.125" style="0" bestFit="1" customWidth="1"/>
    <col min="9" max="9" width="11.875" style="0" customWidth="1"/>
    <col min="10" max="10" width="11.125" style="0" customWidth="1"/>
    <col min="11" max="11" width="12.125" style="0" customWidth="1"/>
  </cols>
  <sheetData>
    <row r="2" ht="18">
      <c r="F2" s="1" t="s">
        <v>19</v>
      </c>
    </row>
    <row r="3" spans="12:13" ht="20.25" customHeight="1">
      <c r="L3" t="s">
        <v>9</v>
      </c>
      <c r="M3">
        <v>3.14</v>
      </c>
    </row>
    <row r="4" spans="1:11" ht="15">
      <c r="A4" s="7" t="s">
        <v>0</v>
      </c>
      <c r="B4" s="11" t="s">
        <v>1</v>
      </c>
      <c r="C4" s="13" t="s">
        <v>11</v>
      </c>
      <c r="D4" s="13" t="s">
        <v>12</v>
      </c>
      <c r="E4" s="13" t="s">
        <v>13</v>
      </c>
      <c r="F4" s="9" t="s">
        <v>3</v>
      </c>
      <c r="G4" s="3"/>
      <c r="H4" s="15" t="s">
        <v>2</v>
      </c>
      <c r="I4" s="16" t="s">
        <v>4</v>
      </c>
      <c r="J4" s="16" t="s">
        <v>8</v>
      </c>
      <c r="K4" s="17" t="s">
        <v>5</v>
      </c>
    </row>
    <row r="5" spans="1:11" ht="15">
      <c r="A5" s="8">
        <v>1</v>
      </c>
      <c r="B5" s="12">
        <v>2.9</v>
      </c>
      <c r="C5" s="14">
        <v>166.2</v>
      </c>
      <c r="D5" s="14">
        <v>171</v>
      </c>
      <c r="E5" s="14">
        <v>169.8</v>
      </c>
      <c r="F5" s="10">
        <f>(C5+D5+E5)/A$19/$B$20</f>
        <v>3.3800000000000003</v>
      </c>
      <c r="G5" s="3"/>
      <c r="H5" s="20">
        <f>4*M$3*M$3*B5/(F5*F5)</f>
        <v>10.0111480690452</v>
      </c>
      <c r="I5" s="21">
        <f>B$17/B5+2*B$19/F5</f>
        <v>0.0015282595388696183</v>
      </c>
      <c r="J5" s="21">
        <f>I5*100</f>
        <v>0.15282595388696182</v>
      </c>
      <c r="K5" s="22">
        <f>I5*H5</f>
        <v>0.015299632531554487</v>
      </c>
    </row>
    <row r="6" spans="1:11" ht="15">
      <c r="A6" s="8">
        <v>2</v>
      </c>
      <c r="B6" s="12">
        <v>2.75</v>
      </c>
      <c r="C6" s="14">
        <v>162.2</v>
      </c>
      <c r="D6" s="14">
        <v>165.4</v>
      </c>
      <c r="E6" s="14">
        <v>162.8</v>
      </c>
      <c r="F6" s="10">
        <f aca="true" t="shared" si="0" ref="F6:F14">(C6+D6+E6)/A$19/$B$20</f>
        <v>3.2693333333333334</v>
      </c>
      <c r="G6" s="3"/>
      <c r="H6" s="20">
        <f aca="true" t="shared" si="1" ref="H6:H14">4*M$3*M$3*B6/(F6*F6)</f>
        <v>10.146904581005883</v>
      </c>
      <c r="I6" s="21">
        <f aca="true" t="shared" si="2" ref="I6:I14">B$17/B6+2*B$19/F6</f>
        <v>0.001587127391368827</v>
      </c>
      <c r="J6" s="21">
        <f aca="true" t="shared" si="3" ref="J6:J14">I6*100</f>
        <v>0.1587127391368827</v>
      </c>
      <c r="K6" s="22">
        <f aca="true" t="shared" si="4" ref="K6:K14">I6*H6</f>
        <v>0.016104430198120266</v>
      </c>
    </row>
    <row r="7" spans="1:11" ht="15">
      <c r="A7" s="8">
        <v>3</v>
      </c>
      <c r="B7" s="12">
        <v>2.5</v>
      </c>
      <c r="C7" s="14">
        <v>158.4</v>
      </c>
      <c r="D7" s="14">
        <v>156.4</v>
      </c>
      <c r="E7" s="14">
        <v>158.2</v>
      </c>
      <c r="F7" s="10">
        <f t="shared" si="0"/>
        <v>3.1533333333333338</v>
      </c>
      <c r="G7" s="3"/>
      <c r="H7" s="20">
        <f t="shared" si="1"/>
        <v>9.915612191535292</v>
      </c>
      <c r="I7" s="21">
        <f t="shared" si="2"/>
        <v>0.0016684989429175475</v>
      </c>
      <c r="J7" s="21">
        <f t="shared" si="3"/>
        <v>0.16684989429175476</v>
      </c>
      <c r="K7" s="22">
        <f t="shared" si="4"/>
        <v>0.01654418845995698</v>
      </c>
    </row>
    <row r="8" spans="1:11" ht="15">
      <c r="A8" s="8">
        <v>4</v>
      </c>
      <c r="B8" s="12">
        <v>2.25</v>
      </c>
      <c r="C8" s="14">
        <v>147.6</v>
      </c>
      <c r="D8" s="14">
        <v>151.4</v>
      </c>
      <c r="E8" s="14">
        <v>150.4</v>
      </c>
      <c r="F8" s="10">
        <f t="shared" si="0"/>
        <v>2.996</v>
      </c>
      <c r="G8" s="3"/>
      <c r="H8" s="20">
        <f t="shared" si="1"/>
        <v>9.885944944839672</v>
      </c>
      <c r="I8" s="21">
        <f t="shared" si="2"/>
        <v>0.0017795579290906392</v>
      </c>
      <c r="J8" s="21">
        <f t="shared" si="3"/>
        <v>0.17795579290906394</v>
      </c>
      <c r="K8" s="22">
        <f t="shared" si="4"/>
        <v>0.01759261171314296</v>
      </c>
    </row>
    <row r="9" spans="1:11" ht="15">
      <c r="A9" s="8">
        <v>5</v>
      </c>
      <c r="B9" s="12">
        <v>2</v>
      </c>
      <c r="C9" s="14">
        <v>142</v>
      </c>
      <c r="D9" s="14">
        <v>142.8</v>
      </c>
      <c r="E9" s="14">
        <v>144.3</v>
      </c>
      <c r="F9" s="10">
        <f t="shared" si="0"/>
        <v>2.860666666666667</v>
      </c>
      <c r="G9" s="3"/>
      <c r="H9" s="20">
        <f t="shared" si="1"/>
        <v>9.638618080658649</v>
      </c>
      <c r="I9" s="21">
        <f t="shared" si="2"/>
        <v>0.0018982754602656722</v>
      </c>
      <c r="J9" s="21">
        <f t="shared" si="3"/>
        <v>0.1898275460265672</v>
      </c>
      <c r="K9" s="22">
        <f t="shared" si="4"/>
        <v>0.018296752173387325</v>
      </c>
    </row>
    <row r="10" spans="1:11" ht="15">
      <c r="A10" s="8">
        <v>6</v>
      </c>
      <c r="B10" s="12">
        <v>1.75</v>
      </c>
      <c r="C10" s="14">
        <v>131.8</v>
      </c>
      <c r="D10" s="14">
        <v>131.9</v>
      </c>
      <c r="E10" s="14">
        <v>131.7</v>
      </c>
      <c r="F10" s="10">
        <f t="shared" si="0"/>
        <v>2.636</v>
      </c>
      <c r="G10" s="3"/>
      <c r="H10" s="20">
        <f t="shared" si="1"/>
        <v>9.932681835033078</v>
      </c>
      <c r="I10" s="21">
        <f t="shared" si="2"/>
        <v>0.002088879254281379</v>
      </c>
      <c r="J10" s="21">
        <f t="shared" si="3"/>
        <v>0.2088879254281379</v>
      </c>
      <c r="K10" s="22">
        <f t="shared" si="4"/>
        <v>0.020748173024578095</v>
      </c>
    </row>
    <row r="11" spans="1:11" ht="15">
      <c r="A11" s="8">
        <v>7</v>
      </c>
      <c r="B11" s="12">
        <v>1.5</v>
      </c>
      <c r="C11" s="14">
        <v>123.8</v>
      </c>
      <c r="D11" s="14">
        <v>123.2</v>
      </c>
      <c r="E11" s="23">
        <v>123</v>
      </c>
      <c r="F11" s="10">
        <f t="shared" si="0"/>
        <v>2.466666666666667</v>
      </c>
      <c r="G11" s="3"/>
      <c r="H11" s="20">
        <f t="shared" si="1"/>
        <v>9.722761139517896</v>
      </c>
      <c r="I11" s="21">
        <f t="shared" si="2"/>
        <v>0.002288288288288288</v>
      </c>
      <c r="J11" s="21">
        <f t="shared" si="3"/>
        <v>0.2288288288288288</v>
      </c>
      <c r="K11" s="22">
        <f t="shared" si="4"/>
        <v>0.02224848044538329</v>
      </c>
    </row>
    <row r="12" spans="1:11" ht="15">
      <c r="A12" s="8">
        <v>8</v>
      </c>
      <c r="B12" s="12">
        <v>1.25</v>
      </c>
      <c r="C12" s="14">
        <v>112.7</v>
      </c>
      <c r="D12" s="14">
        <v>112.9</v>
      </c>
      <c r="E12" s="14">
        <v>110.6</v>
      </c>
      <c r="F12" s="10">
        <f t="shared" si="0"/>
        <v>2.241333333333334</v>
      </c>
      <c r="G12" s="3"/>
      <c r="H12" s="20">
        <f t="shared" si="1"/>
        <v>9.813329931299918</v>
      </c>
      <c r="I12" s="21">
        <f t="shared" si="2"/>
        <v>0.0025846519928613915</v>
      </c>
      <c r="J12" s="21">
        <f t="shared" si="3"/>
        <v>0.25846519928613915</v>
      </c>
      <c r="K12" s="22">
        <f t="shared" si="4"/>
        <v>0.025364042763540675</v>
      </c>
    </row>
    <row r="13" spans="1:11" ht="15">
      <c r="A13" s="8">
        <v>9</v>
      </c>
      <c r="B13" s="12">
        <v>1</v>
      </c>
      <c r="C13" s="14">
        <v>100.3</v>
      </c>
      <c r="D13" s="14">
        <v>100.7</v>
      </c>
      <c r="E13" s="14">
        <v>99.4</v>
      </c>
      <c r="F13" s="10">
        <f t="shared" si="0"/>
        <v>2.0026666666666664</v>
      </c>
      <c r="G13" s="3"/>
      <c r="H13" s="20">
        <f t="shared" si="1"/>
        <v>9.83336022453861</v>
      </c>
      <c r="I13" s="21">
        <f t="shared" si="2"/>
        <v>0.002997336884154461</v>
      </c>
      <c r="J13" s="21">
        <f t="shared" si="3"/>
        <v>0.2997336884154461</v>
      </c>
      <c r="K13" s="22">
        <f t="shared" si="4"/>
        <v>0.029473893296186972</v>
      </c>
    </row>
    <row r="14" spans="1:11" ht="15">
      <c r="A14" s="8">
        <v>10</v>
      </c>
      <c r="B14" s="12">
        <v>0.75</v>
      </c>
      <c r="C14" s="14">
        <v>87</v>
      </c>
      <c r="D14" s="14">
        <v>87.4</v>
      </c>
      <c r="E14" s="14">
        <v>87.3</v>
      </c>
      <c r="F14" s="10">
        <f t="shared" si="0"/>
        <v>1.7446666666666666</v>
      </c>
      <c r="G14" s="3"/>
      <c r="H14" s="20">
        <f t="shared" si="1"/>
        <v>9.717524040002402</v>
      </c>
      <c r="I14" s="21">
        <f t="shared" si="2"/>
        <v>0.0036260349000127373</v>
      </c>
      <c r="J14" s="21">
        <f t="shared" si="3"/>
        <v>0.36260349000127373</v>
      </c>
      <c r="K14" s="22">
        <f t="shared" si="4"/>
        <v>0.03523608131076148</v>
      </c>
    </row>
    <row r="15" spans="1:1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4" t="s">
        <v>7</v>
      </c>
      <c r="B17" s="3">
        <v>0.001</v>
      </c>
      <c r="C17" s="3" t="s">
        <v>16</v>
      </c>
      <c r="D17" s="3"/>
      <c r="E17" s="2" t="s">
        <v>18</v>
      </c>
      <c r="F17" s="18">
        <f>AVERAGE(H5:H14)</f>
        <v>9.86178850374766</v>
      </c>
      <c r="G17" s="19" t="s">
        <v>14</v>
      </c>
      <c r="H17" s="18">
        <f>+AVERAGE(K5:K14)</f>
        <v>0.021690828591661254</v>
      </c>
      <c r="I17" t="s">
        <v>15</v>
      </c>
      <c r="J17" s="3"/>
      <c r="K17" s="3"/>
    </row>
    <row r="18" spans="1:11" ht="15">
      <c r="A18" s="4" t="s">
        <v>6</v>
      </c>
      <c r="B18" s="6">
        <v>0.1</v>
      </c>
      <c r="C18" s="3" t="s">
        <v>17</v>
      </c>
      <c r="D18" s="3"/>
      <c r="E18" s="3"/>
      <c r="F18" s="3"/>
      <c r="G18" s="3"/>
      <c r="H18" s="3"/>
      <c r="I18" s="3"/>
      <c r="J18" s="3"/>
      <c r="K18" s="3"/>
    </row>
    <row r="19" spans="1:11" ht="15.75">
      <c r="A19" s="3">
        <v>50</v>
      </c>
      <c r="B19" s="5">
        <f>+B18/A19</f>
        <v>0.002</v>
      </c>
      <c r="C19" s="3" t="s">
        <v>17</v>
      </c>
      <c r="D19" s="3"/>
      <c r="E19" s="3"/>
      <c r="F19" s="3"/>
      <c r="G19" s="3"/>
      <c r="H19" s="3"/>
      <c r="I19" s="3"/>
      <c r="J19" s="3"/>
      <c r="K19" s="3"/>
    </row>
    <row r="20" spans="1:11" ht="15">
      <c r="A20" s="3" t="s">
        <v>10</v>
      </c>
      <c r="B20" s="3">
        <v>3</v>
      </c>
      <c r="C20" s="3"/>
      <c r="D20" s="3"/>
      <c r="E20" s="3"/>
      <c r="F20" s="3"/>
      <c r="G20" s="3"/>
      <c r="H20" s="3"/>
      <c r="I20" s="3"/>
      <c r="J20" s="3"/>
      <c r="K20" s="3"/>
    </row>
  </sheetData>
  <sheetProtection/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alumne</cp:lastModifiedBy>
  <dcterms:created xsi:type="dcterms:W3CDTF">2001-12-28T08:38:26Z</dcterms:created>
  <dcterms:modified xsi:type="dcterms:W3CDTF">2016-03-18T12:28:33Z</dcterms:modified>
  <cp:category/>
  <cp:version/>
  <cp:contentType/>
  <cp:contentStatus/>
</cp:coreProperties>
</file>