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8960" windowHeight="11325"/>
  </bookViews>
  <sheets>
    <sheet name="Table 1" sheetId="1" r:id="rId1"/>
  </sheets>
  <calcPr calcId="125725"/>
</workbook>
</file>

<file path=xl/calcChain.xml><?xml version="1.0" encoding="utf-8"?>
<calcChain xmlns="http://schemas.openxmlformats.org/spreadsheetml/2006/main">
  <c r="O28" i="1"/>
  <c r="N28"/>
  <c r="K28"/>
  <c r="J28"/>
  <c r="I28"/>
  <c r="H28"/>
  <c r="F28"/>
  <c r="G28"/>
  <c r="E28"/>
  <c r="D28"/>
  <c r="J15"/>
  <c r="I15"/>
  <c r="H15"/>
  <c r="K21"/>
  <c r="J21"/>
  <c r="D27"/>
  <c r="H27" s="1"/>
  <c r="E27"/>
  <c r="I27" s="1"/>
  <c r="F27"/>
  <c r="J27" s="1"/>
  <c r="G27"/>
  <c r="K27" s="1"/>
  <c r="C27"/>
  <c r="G21"/>
  <c r="F21"/>
  <c r="G15"/>
  <c r="K15" s="1"/>
  <c r="K17"/>
  <c r="K18"/>
  <c r="K19"/>
  <c r="K20"/>
  <c r="K23"/>
  <c r="K24"/>
  <c r="K25"/>
  <c r="K26"/>
  <c r="J17"/>
  <c r="J18"/>
  <c r="J19"/>
  <c r="J20"/>
  <c r="J23"/>
  <c r="J24"/>
  <c r="J25"/>
  <c r="J26"/>
  <c r="K12"/>
  <c r="K13"/>
  <c r="K14"/>
  <c r="J12"/>
  <c r="J13"/>
  <c r="J14"/>
  <c r="K11"/>
  <c r="J11"/>
  <c r="D21"/>
  <c r="H21" s="1"/>
  <c r="E21"/>
  <c r="I21" s="1"/>
  <c r="C21"/>
  <c r="F15"/>
  <c r="E15"/>
  <c r="D15"/>
  <c r="C15"/>
  <c r="I17"/>
  <c r="I18"/>
  <c r="I19"/>
  <c r="I20"/>
  <c r="I23"/>
  <c r="I24"/>
  <c r="I25"/>
  <c r="I26"/>
  <c r="H17"/>
  <c r="H18"/>
  <c r="H19"/>
  <c r="H20"/>
  <c r="H23"/>
  <c r="H24"/>
  <c r="H25"/>
  <c r="H26"/>
  <c r="I13"/>
  <c r="I14"/>
  <c r="H13"/>
  <c r="H14"/>
  <c r="I12"/>
  <c r="H12"/>
  <c r="I11"/>
  <c r="H11"/>
</calcChain>
</file>

<file path=xl/sharedStrings.xml><?xml version="1.0" encoding="utf-8"?>
<sst xmlns="http://schemas.openxmlformats.org/spreadsheetml/2006/main" count="48" uniqueCount="40">
  <si>
    <r>
      <rPr>
        <b/>
        <sz val="14"/>
        <color rgb="FF4AB5C1"/>
        <rFont val="Arial"/>
        <family val="2"/>
      </rPr>
      <t xml:space="preserve">ETAPE 1 </t>
    </r>
    <r>
      <rPr>
        <sz val="8"/>
        <rFont val="Arial"/>
        <family val="2"/>
      </rPr>
      <t>βήμα1</t>
    </r>
  </si>
  <si>
    <r>
      <rPr>
        <b/>
        <sz val="12"/>
        <color rgb="FF4AB5C1"/>
        <rFont val="Arial"/>
        <family val="2"/>
      </rPr>
      <t>ET NOTRE VIE SCOLAIRE ?                enquêtes sur le terrain</t>
    </r>
  </si>
  <si>
    <r>
      <rPr>
        <sz val="8"/>
        <rFont val="Arial"/>
        <family val="2"/>
      </rPr>
      <t>Και η σχολική μας ζωή ; επιτόπια έρευνα</t>
    </r>
  </si>
  <si>
    <r>
      <rPr>
        <sz val="11"/>
        <rFont val="Arial"/>
        <family val="2"/>
      </rPr>
      <t>Η αντιπροσώπευση αγοριών-κοριτσιών στα προεδρεία των τμημάτων του σχολείου μας</t>
    </r>
  </si>
  <si>
    <r>
      <rPr>
        <sz val="12"/>
        <rFont val="Arial"/>
        <family val="2"/>
      </rPr>
      <t xml:space="preserve">combien de filles et de garçons représentent les classes du collège ?
</t>
    </r>
    <r>
      <rPr>
        <sz val="12"/>
        <rFont val="Arial"/>
        <family val="2"/>
      </rPr>
      <t>πόσα κορίτσια και πόσα αγόρια αντιπροσωπεύουν τα τμήματα του σχολείου μας και επομένως συμμετέχουν στη</t>
    </r>
  </si>
  <si>
    <r>
      <rPr>
        <sz val="12"/>
        <rFont val="Arial"/>
        <family val="2"/>
      </rPr>
      <t>λήψη αποφάσεων ;</t>
    </r>
  </si>
  <si>
    <r>
      <rPr>
        <b/>
        <sz val="12"/>
        <rFont val="Calibri"/>
        <family val="2"/>
      </rPr>
      <t>Nombre</t>
    </r>
    <r>
      <rPr>
        <b/>
        <sz val="12"/>
        <rFont val="Times New Roman"/>
        <family val="1"/>
      </rPr>
      <t xml:space="preserve"> </t>
    </r>
    <r>
      <rPr>
        <b/>
        <sz val="12"/>
        <rFont val="Calibri"/>
        <family val="2"/>
      </rPr>
      <t>d’élèves</t>
    </r>
  </si>
  <si>
    <r>
      <rPr>
        <b/>
        <sz val="12"/>
        <rFont val="Calibri"/>
        <family val="2"/>
      </rPr>
      <t>filles</t>
    </r>
  </si>
  <si>
    <r>
      <rPr>
        <b/>
        <sz val="12"/>
        <rFont val="Calibri"/>
        <family val="2"/>
      </rPr>
      <t>garçons</t>
    </r>
  </si>
  <si>
    <r>
      <rPr>
        <b/>
        <sz val="12"/>
        <rFont val="Calibri"/>
        <family val="2"/>
      </rPr>
      <t xml:space="preserve">Délégués de classe
</t>
    </r>
    <r>
      <rPr>
        <sz val="12"/>
        <rFont val="Calibri"/>
        <family val="2"/>
      </rPr>
      <t>/</t>
    </r>
    <r>
      <rPr>
        <sz val="11"/>
        <rFont val="Calibri"/>
        <family val="2"/>
      </rPr>
      <t>αντιπρόσωποι</t>
    </r>
  </si>
  <si>
    <r>
      <rPr>
        <b/>
        <sz val="16"/>
        <rFont val="Arial"/>
        <family val="2"/>
      </rPr>
      <t>Classe A</t>
    </r>
  </si>
  <si>
    <r>
      <rPr>
        <sz val="14"/>
        <rFont val="Arial"/>
        <family val="2"/>
      </rPr>
      <t>section Α1</t>
    </r>
  </si>
  <si>
    <r>
      <rPr>
        <sz val="14"/>
        <rFont val="Arial"/>
        <family val="2"/>
      </rPr>
      <t>section Α2</t>
    </r>
  </si>
  <si>
    <r>
      <rPr>
        <sz val="14"/>
        <rFont val="Arial"/>
        <family val="2"/>
      </rPr>
      <t>section Α3</t>
    </r>
  </si>
  <si>
    <r>
      <rPr>
        <sz val="14"/>
        <rFont val="Arial"/>
        <family val="2"/>
      </rPr>
      <t>section Α4</t>
    </r>
  </si>
  <si>
    <r>
      <rPr>
        <b/>
        <sz val="16"/>
        <rFont val="Arial"/>
        <family val="2"/>
      </rPr>
      <t>Classe Β</t>
    </r>
  </si>
  <si>
    <r>
      <rPr>
        <sz val="14"/>
        <rFont val="Arial"/>
        <family val="2"/>
      </rPr>
      <t>Section Β1</t>
    </r>
  </si>
  <si>
    <r>
      <rPr>
        <sz val="14"/>
        <rFont val="Arial"/>
        <family val="2"/>
      </rPr>
      <t>Section Β2</t>
    </r>
  </si>
  <si>
    <r>
      <rPr>
        <sz val="14"/>
        <rFont val="Arial"/>
        <family val="2"/>
      </rPr>
      <t>Section Β3</t>
    </r>
  </si>
  <si>
    <r>
      <rPr>
        <sz val="14"/>
        <rFont val="Arial"/>
        <family val="2"/>
      </rPr>
      <t>Section Β4</t>
    </r>
  </si>
  <si>
    <r>
      <rPr>
        <b/>
        <sz val="16"/>
        <rFont val="Arial"/>
        <family val="2"/>
      </rPr>
      <t>Classe C</t>
    </r>
  </si>
  <si>
    <r>
      <rPr>
        <sz val="14"/>
        <rFont val="Arial"/>
        <family val="2"/>
      </rPr>
      <t>Section C1</t>
    </r>
  </si>
  <si>
    <r>
      <rPr>
        <sz val="14"/>
        <rFont val="Arial"/>
        <family val="2"/>
      </rPr>
      <t>Section C2</t>
    </r>
  </si>
  <si>
    <r>
      <rPr>
        <sz val="14"/>
        <rFont val="Arial"/>
        <family val="2"/>
      </rPr>
      <t>Section C3</t>
    </r>
  </si>
  <si>
    <r>
      <rPr>
        <sz val="14"/>
        <rFont val="Arial"/>
        <family val="2"/>
      </rPr>
      <t>Section C4</t>
    </r>
  </si>
  <si>
    <r>
      <rPr>
        <b/>
        <sz val="18"/>
        <rFont val="Arial"/>
        <family val="2"/>
      </rPr>
      <t xml:space="preserve">12
</t>
    </r>
    <r>
      <rPr>
        <b/>
        <sz val="18"/>
        <rFont val="Arial"/>
        <family val="2"/>
      </rPr>
      <t xml:space="preserve">sections
</t>
    </r>
    <r>
      <rPr>
        <sz val="11"/>
        <rFont val="Arial"/>
        <family val="2"/>
      </rPr>
      <t>τμήματα</t>
    </r>
  </si>
  <si>
    <t>filles</t>
  </si>
  <si>
    <t>garçons</t>
  </si>
  <si>
    <r>
      <rPr>
        <b/>
        <sz val="14"/>
        <rFont val="Arial"/>
        <family val="2"/>
      </rPr>
      <t>TOTAL</t>
    </r>
  </si>
  <si>
    <t>%</t>
  </si>
  <si>
    <t>sections</t>
  </si>
  <si>
    <t xml:space="preserve">ΣΥΝΟΛΟ ΜΕΛΩΝ </t>
  </si>
  <si>
    <t xml:space="preserve">ΚΟΡΙΤΣΙΑ </t>
  </si>
  <si>
    <t>ΑΓΟΡΙΑ</t>
  </si>
  <si>
    <t>15-ΜΕΛΕΣ</t>
  </si>
  <si>
    <t>301  elèves</t>
  </si>
  <si>
    <t>Ο αριθμός των μαθητών που θα έπρεπε να εκπροσωπούνται ανάλογα με το ποσοτό τους στο σχολείο</t>
  </si>
  <si>
    <t># Κορίτσια</t>
  </si>
  <si>
    <t># Αγόρια</t>
  </si>
  <si>
    <t>résultat très satisfaisant</t>
  </si>
</sst>
</file>

<file path=xl/styles.xml><?xml version="1.0" encoding="utf-8"?>
<styleSheet xmlns="http://schemas.openxmlformats.org/spreadsheetml/2006/main">
  <numFmts count="2">
    <numFmt numFmtId="164" formatCode="###0;###0"/>
    <numFmt numFmtId="165" formatCode="0.0"/>
  </numFmts>
  <fonts count="31">
    <font>
      <sz val="10"/>
      <color rgb="FF000000"/>
      <name val="Times New Roman"/>
      <charset val="204"/>
    </font>
    <font>
      <b/>
      <sz val="12"/>
      <name val="Arial"/>
    </font>
    <font>
      <sz val="8"/>
      <name val="Arial"/>
    </font>
    <font>
      <sz val="12"/>
      <name val="Arial"/>
    </font>
    <font>
      <b/>
      <sz val="12"/>
      <name val="Calibri"/>
    </font>
    <font>
      <b/>
      <sz val="16"/>
      <name val="Arial"/>
    </font>
    <font>
      <sz val="14"/>
      <name val="Arial"/>
    </font>
    <font>
      <sz val="14"/>
      <color rgb="FF000000"/>
      <name val="Calibri"/>
      <family val="2"/>
    </font>
    <font>
      <b/>
      <sz val="14"/>
      <color rgb="FF4AB5C1"/>
      <name val="Arial"/>
      <family val="2"/>
    </font>
    <font>
      <sz val="8"/>
      <name val="Arial"/>
      <family val="2"/>
    </font>
    <font>
      <b/>
      <sz val="12"/>
      <color rgb="FF4AB5C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b/>
      <sz val="16"/>
      <name val="Arial"/>
      <family val="2"/>
    </font>
    <font>
      <sz val="14"/>
      <name val="Arial"/>
      <family val="2"/>
    </font>
    <font>
      <sz val="14"/>
      <name val="Calibri"/>
      <family val="2"/>
    </font>
    <font>
      <b/>
      <sz val="18"/>
      <name val="Arial"/>
      <family val="2"/>
    </font>
    <font>
      <sz val="12"/>
      <color rgb="FF000000"/>
      <name val="Times New Roman"/>
      <family val="1"/>
      <charset val="161"/>
    </font>
    <font>
      <b/>
      <sz val="10"/>
      <color rgb="FF000000"/>
      <name val="Times New Roman"/>
      <family val="1"/>
      <charset val="161"/>
    </font>
    <font>
      <sz val="10"/>
      <color rgb="FF000000"/>
      <name val="Times New Roman"/>
      <family val="1"/>
      <charset val="161"/>
    </font>
    <font>
      <sz val="14"/>
      <color rgb="FF000000"/>
      <name val="Times New Roman"/>
      <family val="1"/>
      <charset val="161"/>
    </font>
    <font>
      <b/>
      <sz val="14"/>
      <name val="Arial"/>
      <family val="2"/>
      <charset val="161"/>
    </font>
    <font>
      <b/>
      <sz val="14"/>
      <name val="Arial"/>
      <family val="2"/>
    </font>
    <font>
      <b/>
      <sz val="14"/>
      <color rgb="FF000000"/>
      <name val="Calibri"/>
      <family val="2"/>
    </font>
    <font>
      <b/>
      <sz val="14"/>
      <color rgb="FF000000"/>
      <name val="Times New Roman"/>
      <family val="1"/>
      <charset val="161"/>
    </font>
    <font>
      <b/>
      <sz val="14"/>
      <color rgb="FF000000"/>
      <name val="Calibri"/>
      <family val="2"/>
      <charset val="161"/>
      <scheme val="minor"/>
    </font>
    <font>
      <sz val="10"/>
      <color rgb="FFFF0000"/>
      <name val="Times New Roman"/>
      <family val="1"/>
      <charset val="161"/>
    </font>
  </fonts>
  <fills count="6">
    <fill>
      <patternFill patternType="none"/>
    </fill>
    <fill>
      <patternFill patternType="gray125"/>
    </fill>
    <fill>
      <patternFill patternType="solid">
        <fgColor rgb="FFEEF4F7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0" fillId="0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0" fillId="0" borderId="13" xfId="0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65" fontId="24" fillId="0" borderId="7" xfId="0" applyNumberFormat="1" applyFont="1" applyFill="1" applyBorder="1" applyAlignment="1">
      <alignment horizontal="center" vertical="center" wrapText="1"/>
    </xf>
    <xf numFmtId="165" fontId="24" fillId="0" borderId="7" xfId="0" applyNumberFormat="1" applyFont="1" applyFill="1" applyBorder="1" applyAlignment="1">
      <alignment horizontal="center" vertical="center"/>
    </xf>
    <xf numFmtId="165" fontId="24" fillId="0" borderId="22" xfId="0" applyNumberFormat="1" applyFont="1" applyFill="1" applyBorder="1" applyAlignment="1">
      <alignment horizontal="center" vertical="center" wrapText="1"/>
    </xf>
    <xf numFmtId="165" fontId="24" fillId="0" borderId="22" xfId="0" applyNumberFormat="1" applyFont="1" applyFill="1" applyBorder="1" applyAlignment="1">
      <alignment horizontal="center" vertical="center"/>
    </xf>
    <xf numFmtId="164" fontId="29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7" fillId="0" borderId="21" xfId="0" applyNumberFormat="1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left" vertical="top" wrapText="1"/>
    </xf>
    <xf numFmtId="0" fontId="29" fillId="0" borderId="7" xfId="0" applyFont="1" applyFill="1" applyBorder="1" applyAlignment="1">
      <alignment horizontal="center" vertical="center"/>
    </xf>
    <xf numFmtId="165" fontId="29" fillId="0" borderId="23" xfId="0" applyNumberFormat="1" applyFont="1" applyFill="1" applyBorder="1" applyAlignment="1">
      <alignment horizontal="center" vertical="center" wrapText="1"/>
    </xf>
    <xf numFmtId="164" fontId="27" fillId="4" borderId="2" xfId="0" applyNumberFormat="1" applyFont="1" applyFill="1" applyBorder="1" applyAlignment="1">
      <alignment horizontal="center" vertical="center" wrapText="1"/>
    </xf>
    <xf numFmtId="164" fontId="27" fillId="4" borderId="5" xfId="0" applyNumberFormat="1" applyFont="1" applyFill="1" applyBorder="1" applyAlignment="1">
      <alignment horizontal="center" vertical="center" wrapText="1"/>
    </xf>
    <xf numFmtId="165" fontId="28" fillId="4" borderId="24" xfId="0" applyNumberFormat="1" applyFont="1" applyFill="1" applyBorder="1" applyAlignment="1">
      <alignment horizontal="center" vertical="center" wrapText="1"/>
    </xf>
    <xf numFmtId="165" fontId="28" fillId="4" borderId="25" xfId="0" applyNumberFormat="1" applyFont="1" applyFill="1" applyBorder="1" applyAlignment="1">
      <alignment horizontal="center" vertical="center"/>
    </xf>
    <xf numFmtId="165" fontId="28" fillId="4" borderId="26" xfId="0" applyNumberFormat="1" applyFont="1" applyFill="1" applyBorder="1" applyAlignment="1">
      <alignment horizontal="center" vertical="center"/>
    </xf>
    <xf numFmtId="164" fontId="27" fillId="4" borderId="6" xfId="0" applyNumberFormat="1" applyFont="1" applyFill="1" applyBorder="1" applyAlignment="1">
      <alignment horizontal="center" vertical="center" wrapText="1"/>
    </xf>
    <xf numFmtId="165" fontId="28" fillId="4" borderId="25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left" vertical="top"/>
    </xf>
    <xf numFmtId="0" fontId="24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top"/>
    </xf>
    <xf numFmtId="0" fontId="29" fillId="0" borderId="7" xfId="0" applyFont="1" applyFill="1" applyBorder="1" applyAlignment="1">
      <alignment horizontal="left" vertical="top"/>
    </xf>
    <xf numFmtId="164" fontId="29" fillId="5" borderId="18" xfId="0" applyNumberFormat="1" applyFont="1" applyFill="1" applyBorder="1" applyAlignment="1">
      <alignment horizontal="center" vertical="center" wrapText="1"/>
    </xf>
    <xf numFmtId="164" fontId="29" fillId="5" borderId="19" xfId="0" applyNumberFormat="1" applyFont="1" applyFill="1" applyBorder="1" applyAlignment="1">
      <alignment horizontal="center" vertical="center" wrapText="1"/>
    </xf>
    <xf numFmtId="165" fontId="29" fillId="5" borderId="24" xfId="0" applyNumberFormat="1" applyFont="1" applyFill="1" applyBorder="1" applyAlignment="1">
      <alignment horizontal="center" vertical="center"/>
    </xf>
    <xf numFmtId="165" fontId="29" fillId="5" borderId="25" xfId="0" applyNumberFormat="1" applyFont="1" applyFill="1" applyBorder="1" applyAlignment="1">
      <alignment horizontal="center" vertical="center"/>
    </xf>
    <xf numFmtId="165" fontId="29" fillId="5" borderId="26" xfId="0" applyNumberFormat="1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left" vertical="center" wrapText="1"/>
    </xf>
    <xf numFmtId="0" fontId="25" fillId="0" borderId="6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top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="90" zoomScaleNormal="90" workbookViewId="0">
      <selection activeCell="S28" sqref="S28"/>
    </sheetView>
  </sheetViews>
  <sheetFormatPr defaultColWidth="9.33203125" defaultRowHeight="12.75"/>
  <cols>
    <col min="1" max="1" width="1.1640625" customWidth="1"/>
    <col min="2" max="2" width="19.6640625" customWidth="1"/>
    <col min="3" max="3" width="15" customWidth="1"/>
    <col min="4" max="4" width="11.5" customWidth="1"/>
    <col min="5" max="5" width="12.6640625" customWidth="1"/>
    <col min="6" max="6" width="12.1640625" customWidth="1"/>
    <col min="7" max="7" width="10.33203125" customWidth="1"/>
    <col min="8" max="8" width="13.33203125" customWidth="1"/>
    <col min="9" max="9" width="13.1640625" customWidth="1"/>
    <col min="11" max="11" width="12" customWidth="1"/>
  </cols>
  <sheetData>
    <row r="1" spans="1:13" ht="20.100000000000001" customHeight="1">
      <c r="A1" t="s">
        <v>0</v>
      </c>
    </row>
    <row r="2" spans="1:13" ht="20.100000000000001" customHeight="1">
      <c r="A2" s="1" t="s">
        <v>1</v>
      </c>
    </row>
    <row r="3" spans="1:13" ht="20.100000000000001" customHeight="1">
      <c r="A3" s="2" t="s">
        <v>2</v>
      </c>
    </row>
    <row r="4" spans="1:13" ht="15" customHeight="1">
      <c r="A4" t="s">
        <v>3</v>
      </c>
    </row>
    <row r="5" spans="1:13" ht="27" customHeight="1">
      <c r="A5" s="3"/>
      <c r="B5" s="52" t="s">
        <v>4</v>
      </c>
      <c r="C5" s="52"/>
      <c r="D5" s="52"/>
      <c r="E5" s="52"/>
      <c r="F5" s="52"/>
      <c r="G5" s="52"/>
      <c r="H5" s="4"/>
    </row>
    <row r="6" spans="1:13" ht="21" customHeight="1">
      <c r="A6" s="4"/>
      <c r="B6" s="9" t="s">
        <v>5</v>
      </c>
      <c r="C6" s="9"/>
      <c r="D6" s="9"/>
      <c r="E6" s="9"/>
      <c r="F6" s="9"/>
      <c r="G6" s="9"/>
      <c r="H6" s="10"/>
      <c r="I6" s="10"/>
    </row>
    <row r="7" spans="1:13" ht="14.1" customHeight="1">
      <c r="A7" s="7"/>
      <c r="B7" s="8"/>
      <c r="C7" s="53" t="s">
        <v>6</v>
      </c>
      <c r="D7" s="55" t="s">
        <v>7</v>
      </c>
      <c r="E7" s="57" t="s">
        <v>8</v>
      </c>
      <c r="F7" s="61" t="s">
        <v>9</v>
      </c>
      <c r="G7" s="61"/>
      <c r="H7" s="6"/>
    </row>
    <row r="8" spans="1:13" ht="21.75" customHeight="1">
      <c r="A8" s="59"/>
      <c r="B8" s="60"/>
      <c r="C8" s="54"/>
      <c r="D8" s="56"/>
      <c r="E8" s="58"/>
      <c r="F8" s="61"/>
      <c r="G8" s="61"/>
      <c r="H8" s="67" t="s">
        <v>30</v>
      </c>
      <c r="I8" s="68"/>
      <c r="J8" s="61" t="s">
        <v>9</v>
      </c>
      <c r="K8" s="61"/>
      <c r="L8" s="6"/>
      <c r="M8" s="6"/>
    </row>
    <row r="9" spans="1:13" ht="21.75" customHeight="1">
      <c r="A9" s="11"/>
      <c r="B9" s="5"/>
      <c r="C9" s="5"/>
      <c r="D9" s="12"/>
      <c r="E9" s="12"/>
      <c r="F9" s="33" t="s">
        <v>26</v>
      </c>
      <c r="G9" s="33" t="s">
        <v>27</v>
      </c>
      <c r="H9" s="35" t="s">
        <v>26</v>
      </c>
      <c r="I9" s="35" t="s">
        <v>27</v>
      </c>
      <c r="J9" s="61"/>
      <c r="K9" s="61"/>
      <c r="L9" s="6"/>
      <c r="M9" s="6"/>
    </row>
    <row r="10" spans="1:13" ht="22.15" customHeight="1">
      <c r="A10" s="62" t="s">
        <v>10</v>
      </c>
      <c r="B10" s="63"/>
      <c r="C10" s="63"/>
      <c r="D10" s="63"/>
      <c r="E10" s="63"/>
      <c r="F10" s="63"/>
      <c r="G10" s="64"/>
      <c r="H10" s="37" t="s">
        <v>29</v>
      </c>
      <c r="I10" s="38" t="s">
        <v>29</v>
      </c>
      <c r="J10" s="38" t="s">
        <v>29</v>
      </c>
      <c r="K10" s="38" t="s">
        <v>29</v>
      </c>
    </row>
    <row r="11" spans="1:13" ht="38.1" customHeight="1">
      <c r="A11" s="50" t="s">
        <v>11</v>
      </c>
      <c r="B11" s="51"/>
      <c r="C11" s="18">
        <v>25</v>
      </c>
      <c r="D11" s="19">
        <v>9</v>
      </c>
      <c r="E11" s="19">
        <v>16</v>
      </c>
      <c r="F11" s="19">
        <v>1</v>
      </c>
      <c r="G11" s="20">
        <v>4</v>
      </c>
      <c r="H11" s="13">
        <f>D11*100/25</f>
        <v>36</v>
      </c>
      <c r="I11" s="14">
        <f>E11*100/25</f>
        <v>64</v>
      </c>
      <c r="J11" s="14">
        <f>F11*100/5</f>
        <v>20</v>
      </c>
      <c r="K11" s="14">
        <f>(5-F11)*100/5</f>
        <v>80</v>
      </c>
    </row>
    <row r="12" spans="1:13" ht="38.1" customHeight="1">
      <c r="A12" s="50" t="s">
        <v>12</v>
      </c>
      <c r="B12" s="51"/>
      <c r="C12" s="19">
        <v>25</v>
      </c>
      <c r="D12" s="19">
        <v>8</v>
      </c>
      <c r="E12" s="19">
        <v>17</v>
      </c>
      <c r="F12" s="19">
        <v>2</v>
      </c>
      <c r="G12" s="20">
        <v>3</v>
      </c>
      <c r="H12" s="13">
        <f>D12*100/C12</f>
        <v>32</v>
      </c>
      <c r="I12" s="14">
        <f>E12*100/25</f>
        <v>68</v>
      </c>
      <c r="J12" s="14">
        <f t="shared" ref="J12:J26" si="0">F12*100/5</f>
        <v>40</v>
      </c>
      <c r="K12" s="14">
        <f t="shared" ref="K12:K26" si="1">(5-F12)*100/5</f>
        <v>60</v>
      </c>
    </row>
    <row r="13" spans="1:13" ht="38.1" customHeight="1">
      <c r="A13" s="50" t="s">
        <v>13</v>
      </c>
      <c r="B13" s="51"/>
      <c r="C13" s="19">
        <v>26</v>
      </c>
      <c r="D13" s="19">
        <v>6</v>
      </c>
      <c r="E13" s="19">
        <v>20</v>
      </c>
      <c r="F13" s="19">
        <v>1</v>
      </c>
      <c r="G13" s="20">
        <v>4</v>
      </c>
      <c r="H13" s="13">
        <f t="shared" ref="H13:H26" si="2">D13*100/C13</f>
        <v>23.076923076923077</v>
      </c>
      <c r="I13" s="14">
        <f>E13*100/26</f>
        <v>76.92307692307692</v>
      </c>
      <c r="J13" s="14">
        <f t="shared" si="0"/>
        <v>20</v>
      </c>
      <c r="K13" s="14">
        <f t="shared" si="1"/>
        <v>80</v>
      </c>
    </row>
    <row r="14" spans="1:13" ht="38.1" customHeight="1" thickBot="1">
      <c r="A14" s="50" t="s">
        <v>14</v>
      </c>
      <c r="B14" s="51"/>
      <c r="C14" s="19">
        <v>25</v>
      </c>
      <c r="D14" s="19">
        <v>10</v>
      </c>
      <c r="E14" s="19">
        <v>15</v>
      </c>
      <c r="F14" s="19">
        <v>3</v>
      </c>
      <c r="G14" s="20">
        <v>2</v>
      </c>
      <c r="H14" s="15">
        <f t="shared" si="2"/>
        <v>40</v>
      </c>
      <c r="I14" s="16">
        <f t="shared" ref="I14:I26" si="3">E14*100/25</f>
        <v>60</v>
      </c>
      <c r="J14" s="16">
        <f t="shared" si="0"/>
        <v>60</v>
      </c>
      <c r="K14" s="16">
        <f t="shared" si="1"/>
        <v>40</v>
      </c>
    </row>
    <row r="15" spans="1:13" ht="38.1" customHeight="1" thickBot="1">
      <c r="A15" s="48" t="s">
        <v>28</v>
      </c>
      <c r="B15" s="49"/>
      <c r="C15" s="26">
        <f>SUM(C12:C14)+25</f>
        <v>101</v>
      </c>
      <c r="D15" s="26">
        <f>SUM(D11:D14)</f>
        <v>33</v>
      </c>
      <c r="E15" s="26">
        <f>SUM(E11:E14)</f>
        <v>68</v>
      </c>
      <c r="F15" s="26">
        <f>SUM(F12:F14)+1</f>
        <v>7</v>
      </c>
      <c r="G15" s="31">
        <f>SUM(G11:G14)</f>
        <v>13</v>
      </c>
      <c r="H15" s="28">
        <f>D15*100/$C$15</f>
        <v>32.67326732673267</v>
      </c>
      <c r="I15" s="32">
        <f>E15*100/$C$15</f>
        <v>67.32673267326733</v>
      </c>
      <c r="J15" s="29">
        <f>F15*100/20</f>
        <v>35</v>
      </c>
      <c r="K15" s="30">
        <f>G15*100/20</f>
        <v>65</v>
      </c>
    </row>
    <row r="16" spans="1:13" ht="28.15" customHeight="1">
      <c r="A16" s="72" t="s">
        <v>15</v>
      </c>
      <c r="B16" s="73"/>
      <c r="C16" s="73"/>
      <c r="D16" s="73"/>
      <c r="E16" s="73"/>
      <c r="F16" s="73"/>
      <c r="G16" s="73"/>
      <c r="H16" s="73"/>
      <c r="I16" s="73"/>
      <c r="J16" s="73"/>
      <c r="K16" s="74"/>
    </row>
    <row r="17" spans="1:19" ht="38.1" customHeight="1">
      <c r="A17" s="50" t="s">
        <v>16</v>
      </c>
      <c r="B17" s="51"/>
      <c r="C17" s="19">
        <v>25</v>
      </c>
      <c r="D17" s="19">
        <v>9</v>
      </c>
      <c r="E17" s="19">
        <v>16</v>
      </c>
      <c r="F17" s="19">
        <v>1</v>
      </c>
      <c r="G17" s="21">
        <v>4</v>
      </c>
      <c r="H17" s="13">
        <f t="shared" si="2"/>
        <v>36</v>
      </c>
      <c r="I17" s="14">
        <f t="shared" si="3"/>
        <v>64</v>
      </c>
      <c r="J17" s="14">
        <f t="shared" si="0"/>
        <v>20</v>
      </c>
      <c r="K17" s="14">
        <f t="shared" si="1"/>
        <v>80</v>
      </c>
    </row>
    <row r="18" spans="1:19" ht="38.1" customHeight="1">
      <c r="A18" s="50" t="s">
        <v>17</v>
      </c>
      <c r="B18" s="51"/>
      <c r="C18" s="19">
        <v>25</v>
      </c>
      <c r="D18" s="19">
        <v>13</v>
      </c>
      <c r="E18" s="19">
        <v>12</v>
      </c>
      <c r="F18" s="19">
        <v>1</v>
      </c>
      <c r="G18" s="21">
        <v>4</v>
      </c>
      <c r="H18" s="13">
        <f t="shared" si="2"/>
        <v>52</v>
      </c>
      <c r="I18" s="14">
        <f t="shared" si="3"/>
        <v>48</v>
      </c>
      <c r="J18" s="14">
        <f t="shared" si="0"/>
        <v>20</v>
      </c>
      <c r="K18" s="14">
        <f t="shared" si="1"/>
        <v>80</v>
      </c>
    </row>
    <row r="19" spans="1:19" ht="38.1" customHeight="1">
      <c r="A19" s="50" t="s">
        <v>18</v>
      </c>
      <c r="B19" s="51"/>
      <c r="C19" s="19">
        <v>25</v>
      </c>
      <c r="D19" s="19">
        <v>13</v>
      </c>
      <c r="E19" s="19">
        <v>12</v>
      </c>
      <c r="F19" s="19">
        <v>4</v>
      </c>
      <c r="G19" s="21">
        <v>1</v>
      </c>
      <c r="H19" s="13">
        <f t="shared" si="2"/>
        <v>52</v>
      </c>
      <c r="I19" s="14">
        <f t="shared" si="3"/>
        <v>48</v>
      </c>
      <c r="J19" s="14">
        <f t="shared" si="0"/>
        <v>80</v>
      </c>
      <c r="K19" s="14">
        <f t="shared" si="1"/>
        <v>20</v>
      </c>
    </row>
    <row r="20" spans="1:19" ht="38.1" customHeight="1" thickBot="1">
      <c r="A20" s="50" t="s">
        <v>19</v>
      </c>
      <c r="B20" s="51"/>
      <c r="C20" s="19">
        <v>25</v>
      </c>
      <c r="D20" s="19">
        <v>13</v>
      </c>
      <c r="E20" s="19">
        <v>12</v>
      </c>
      <c r="F20" s="19">
        <v>2</v>
      </c>
      <c r="G20" s="21">
        <v>3</v>
      </c>
      <c r="H20" s="15">
        <f t="shared" si="2"/>
        <v>52</v>
      </c>
      <c r="I20" s="16">
        <f t="shared" si="3"/>
        <v>48</v>
      </c>
      <c r="J20" s="16">
        <f t="shared" si="0"/>
        <v>40</v>
      </c>
      <c r="K20" s="16">
        <f t="shared" si="1"/>
        <v>60</v>
      </c>
    </row>
    <row r="21" spans="1:19" ht="38.1" customHeight="1" thickBot="1">
      <c r="A21" s="48" t="s">
        <v>28</v>
      </c>
      <c r="B21" s="49"/>
      <c r="C21" s="26">
        <f>SUM(C17:C20)</f>
        <v>100</v>
      </c>
      <c r="D21" s="26">
        <f t="shared" ref="D21:E21" si="4">SUM(D17:D20)</f>
        <v>48</v>
      </c>
      <c r="E21" s="26">
        <f t="shared" si="4"/>
        <v>52</v>
      </c>
      <c r="F21" s="26">
        <f>SUM(F17:F20)</f>
        <v>8</v>
      </c>
      <c r="G21" s="27">
        <f>SUM(G17:G20)</f>
        <v>12</v>
      </c>
      <c r="H21" s="28">
        <f>D21*100/100</f>
        <v>48</v>
      </c>
      <c r="I21" s="29">
        <f>E21*100/100</f>
        <v>52</v>
      </c>
      <c r="J21" s="29">
        <f>F21*100/(20)</f>
        <v>40</v>
      </c>
      <c r="K21" s="30">
        <f>G21*100/20</f>
        <v>60</v>
      </c>
    </row>
    <row r="22" spans="1:19" ht="24" customHeight="1">
      <c r="A22" s="72" t="s">
        <v>20</v>
      </c>
      <c r="B22" s="73"/>
      <c r="C22" s="73"/>
      <c r="D22" s="73"/>
      <c r="E22" s="73"/>
      <c r="F22" s="73"/>
      <c r="G22" s="73"/>
      <c r="H22" s="73"/>
      <c r="I22" s="73"/>
      <c r="J22" s="73"/>
      <c r="K22" s="74"/>
    </row>
    <row r="23" spans="1:19" ht="38.1" customHeight="1">
      <c r="A23" s="75" t="s">
        <v>21</v>
      </c>
      <c r="B23" s="76"/>
      <c r="C23" s="19">
        <v>25</v>
      </c>
      <c r="D23" s="19">
        <v>14</v>
      </c>
      <c r="E23" s="19">
        <v>11</v>
      </c>
      <c r="F23" s="19">
        <v>2</v>
      </c>
      <c r="G23" s="21">
        <v>3</v>
      </c>
      <c r="H23" s="13">
        <f t="shared" si="2"/>
        <v>56</v>
      </c>
      <c r="I23" s="14">
        <f t="shared" si="3"/>
        <v>44</v>
      </c>
      <c r="J23" s="14">
        <f t="shared" si="0"/>
        <v>40</v>
      </c>
      <c r="K23" s="14">
        <f t="shared" si="1"/>
        <v>60</v>
      </c>
    </row>
    <row r="24" spans="1:19" ht="38.1" customHeight="1">
      <c r="A24" s="75" t="s">
        <v>22</v>
      </c>
      <c r="B24" s="76"/>
      <c r="C24" s="19">
        <v>26</v>
      </c>
      <c r="D24" s="19">
        <v>10</v>
      </c>
      <c r="E24" s="19">
        <v>16</v>
      </c>
      <c r="F24" s="19">
        <v>3</v>
      </c>
      <c r="G24" s="21">
        <v>2</v>
      </c>
      <c r="H24" s="13">
        <f t="shared" si="2"/>
        <v>38.46153846153846</v>
      </c>
      <c r="I24" s="14">
        <f t="shared" si="3"/>
        <v>64</v>
      </c>
      <c r="J24" s="14">
        <f t="shared" si="0"/>
        <v>60</v>
      </c>
      <c r="K24" s="14">
        <f t="shared" si="1"/>
        <v>40</v>
      </c>
    </row>
    <row r="25" spans="1:19" ht="38.1" customHeight="1">
      <c r="A25" s="75" t="s">
        <v>23</v>
      </c>
      <c r="B25" s="76"/>
      <c r="C25" s="19">
        <v>24</v>
      </c>
      <c r="D25" s="19">
        <v>9</v>
      </c>
      <c r="E25" s="19">
        <v>15</v>
      </c>
      <c r="F25" s="19">
        <v>2</v>
      </c>
      <c r="G25" s="21">
        <v>3</v>
      </c>
      <c r="H25" s="13">
        <f t="shared" si="2"/>
        <v>37.5</v>
      </c>
      <c r="I25" s="14">
        <f t="shared" si="3"/>
        <v>60</v>
      </c>
      <c r="J25" s="14">
        <f t="shared" si="0"/>
        <v>40</v>
      </c>
      <c r="K25" s="14">
        <f t="shared" si="1"/>
        <v>60</v>
      </c>
    </row>
    <row r="26" spans="1:19" ht="38.1" customHeight="1">
      <c r="A26" s="75" t="s">
        <v>24</v>
      </c>
      <c r="B26" s="76"/>
      <c r="C26" s="19">
        <v>25</v>
      </c>
      <c r="D26" s="19">
        <v>14</v>
      </c>
      <c r="E26" s="19">
        <v>11</v>
      </c>
      <c r="F26" s="19">
        <v>4</v>
      </c>
      <c r="G26" s="22">
        <v>1</v>
      </c>
      <c r="H26" s="15">
        <f t="shared" si="2"/>
        <v>56</v>
      </c>
      <c r="I26" s="16">
        <f t="shared" si="3"/>
        <v>44</v>
      </c>
      <c r="J26" s="16">
        <f t="shared" si="0"/>
        <v>80</v>
      </c>
      <c r="K26" s="16">
        <f t="shared" si="1"/>
        <v>20</v>
      </c>
      <c r="M26" s="69" t="s">
        <v>36</v>
      </c>
      <c r="N26" s="69"/>
      <c r="O26" s="69"/>
    </row>
    <row r="27" spans="1:19" ht="38.1" customHeight="1" thickBot="1">
      <c r="A27" s="48" t="s">
        <v>28</v>
      </c>
      <c r="B27" s="49"/>
      <c r="C27" s="17">
        <f>SUM(C23:C26)</f>
        <v>100</v>
      </c>
      <c r="D27" s="17">
        <f t="shared" ref="D27:G27" si="5">SUM(D23:D26)</f>
        <v>47</v>
      </c>
      <c r="E27" s="17">
        <f t="shared" si="5"/>
        <v>53</v>
      </c>
      <c r="F27" s="17">
        <f t="shared" si="5"/>
        <v>11</v>
      </c>
      <c r="G27" s="17">
        <f t="shared" si="5"/>
        <v>9</v>
      </c>
      <c r="H27" s="25">
        <f>D27*100/$C$27</f>
        <v>47</v>
      </c>
      <c r="I27" s="25">
        <f>E27*100/$C$27</f>
        <v>53</v>
      </c>
      <c r="J27" s="25">
        <f>F27*100/20</f>
        <v>55</v>
      </c>
      <c r="K27" s="25">
        <f>G27*100/20</f>
        <v>45</v>
      </c>
      <c r="M27" s="34"/>
      <c r="N27" s="46" t="s">
        <v>37</v>
      </c>
      <c r="O27" s="46" t="s">
        <v>38</v>
      </c>
      <c r="Q27" s="65" t="s">
        <v>39</v>
      </c>
      <c r="R27" s="65"/>
      <c r="S27" s="65"/>
    </row>
    <row r="28" spans="1:19" ht="62.1" customHeight="1" thickBot="1">
      <c r="A28" s="70" t="s">
        <v>25</v>
      </c>
      <c r="B28" s="71"/>
      <c r="C28" s="23" t="s">
        <v>35</v>
      </c>
      <c r="D28" s="41">
        <f>D15+D21+D27</f>
        <v>128</v>
      </c>
      <c r="E28" s="41">
        <f>E15+E21+E27</f>
        <v>173</v>
      </c>
      <c r="F28" s="41">
        <f t="shared" ref="F28:G28" si="6">F15+F21+F27</f>
        <v>26</v>
      </c>
      <c r="G28" s="42">
        <f t="shared" si="6"/>
        <v>34</v>
      </c>
      <c r="H28" s="43">
        <f>D28*100/301</f>
        <v>42.524916943521596</v>
      </c>
      <c r="I28" s="44">
        <f>E28*100/301</f>
        <v>57.475083056478404</v>
      </c>
      <c r="J28" s="44">
        <f>F28*100/(F28+G28)</f>
        <v>43.333333333333336</v>
      </c>
      <c r="K28" s="45">
        <f>G28*100/(G28+F28)</f>
        <v>56.666666666666664</v>
      </c>
      <c r="M28" s="34"/>
      <c r="N28" s="47">
        <f>70*42.5/100</f>
        <v>29.75</v>
      </c>
      <c r="O28" s="47">
        <f>70*57.5/100</f>
        <v>40.25</v>
      </c>
    </row>
    <row r="30" spans="1:19" ht="18.75">
      <c r="B30" s="66" t="s">
        <v>34</v>
      </c>
      <c r="C30" s="66"/>
      <c r="D30" s="66"/>
    </row>
    <row r="31" spans="1:19" ht="18.75">
      <c r="B31" s="39"/>
      <c r="C31" s="39"/>
      <c r="D31" s="39"/>
    </row>
    <row r="32" spans="1:19" ht="18.75">
      <c r="B32" s="40" t="s">
        <v>31</v>
      </c>
      <c r="C32" s="24" t="s">
        <v>32</v>
      </c>
      <c r="D32" s="24" t="s">
        <v>33</v>
      </c>
    </row>
    <row r="33" spans="2:4" ht="24" customHeight="1">
      <c r="B33" s="34"/>
      <c r="C33" s="36"/>
      <c r="D33" s="36"/>
    </row>
    <row r="34" spans="2:4" ht="24.6" customHeight="1">
      <c r="B34" s="34"/>
      <c r="C34" s="36"/>
      <c r="D34" s="36"/>
    </row>
    <row r="35" spans="2:4" ht="25.15" customHeight="1">
      <c r="B35" s="34"/>
      <c r="C35" s="36"/>
      <c r="D35" s="36"/>
    </row>
    <row r="36" spans="2:4" ht="21.6" customHeight="1">
      <c r="B36" s="34"/>
      <c r="C36" s="36"/>
      <c r="D36" s="36"/>
    </row>
  </sheetData>
  <mergeCells count="30">
    <mergeCell ref="Q27:S27"/>
    <mergeCell ref="B30:D30"/>
    <mergeCell ref="J8:K9"/>
    <mergeCell ref="H8:I8"/>
    <mergeCell ref="M26:O26"/>
    <mergeCell ref="A28:B28"/>
    <mergeCell ref="A16:K16"/>
    <mergeCell ref="A22:K22"/>
    <mergeCell ref="A25:B25"/>
    <mergeCell ref="A26:B26"/>
    <mergeCell ref="A27:B27"/>
    <mergeCell ref="A23:B23"/>
    <mergeCell ref="A24:B24"/>
    <mergeCell ref="A19:B19"/>
    <mergeCell ref="A20:B20"/>
    <mergeCell ref="A21:B21"/>
    <mergeCell ref="A15:B15"/>
    <mergeCell ref="A17:B17"/>
    <mergeCell ref="A18:B18"/>
    <mergeCell ref="B5:G5"/>
    <mergeCell ref="C7:C8"/>
    <mergeCell ref="D7:D8"/>
    <mergeCell ref="E7:E8"/>
    <mergeCell ref="A8:B8"/>
    <mergeCell ref="F7:G8"/>
    <mergeCell ref="A10:G10"/>
    <mergeCell ref="A11:B11"/>
    <mergeCell ref="A12:B12"/>
    <mergeCell ref="A13:B13"/>
    <mergeCell ref="A14:B14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Ελένη Σταυροπούλου</cp:lastModifiedBy>
  <cp:lastPrinted>2022-04-24T13:46:01Z</cp:lastPrinted>
  <dcterms:created xsi:type="dcterms:W3CDTF">2022-01-07T16:04:32Z</dcterms:created>
  <dcterms:modified xsi:type="dcterms:W3CDTF">2022-04-24T13:47:07Z</dcterms:modified>
</cp:coreProperties>
</file>