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65" windowWidth="18855" windowHeight="11445"/>
  </bookViews>
  <sheets>
    <sheet name="All Data" sheetId="1" r:id="rId1"/>
    <sheet name="Totals" sheetId="2" r:id="rId2"/>
  </sheets>
  <calcPr calcId="125725"/>
</workbook>
</file>

<file path=xl/calcChain.xml><?xml version="1.0" encoding="utf-8"?>
<calcChain xmlns="http://schemas.openxmlformats.org/spreadsheetml/2006/main">
  <c r="F56" i="2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C32"/>
  <c r="B32"/>
  <c r="E25"/>
  <c r="D25"/>
  <c r="C25"/>
  <c r="B25"/>
  <c r="E18"/>
  <c r="D18"/>
  <c r="C18"/>
  <c r="B18"/>
  <c r="C11"/>
  <c r="B11"/>
  <c r="G4"/>
  <c r="F4"/>
  <c r="E4"/>
  <c r="D4"/>
  <c r="C4"/>
  <c r="B4"/>
</calcChain>
</file>

<file path=xl/sharedStrings.xml><?xml version="1.0" encoding="utf-8"?>
<sst xmlns="http://schemas.openxmlformats.org/spreadsheetml/2006/main" count="1259" uniqueCount="69">
  <si>
    <t>1. My age is:</t>
  </si>
  <si>
    <t>2. Gender</t>
  </si>
  <si>
    <t>3. Degree:</t>
  </si>
  <si>
    <t>4. Your background:</t>
  </si>
  <si>
    <t>5. Migration background:</t>
  </si>
  <si>
    <t xml:space="preserve">6. </t>
  </si>
  <si>
    <t>Date</t>
  </si>
  <si>
    <t>Time Taken</t>
  </si>
  <si>
    <t>Country Code</t>
  </si>
  <si>
    <t>Region Code</t>
  </si>
  <si>
    <t>First Name</t>
  </si>
  <si>
    <t>Last Name</t>
  </si>
  <si>
    <t>Email</t>
  </si>
  <si>
    <t>Custom Field</t>
  </si>
  <si>
    <t>Participant tracking code</t>
  </si>
  <si>
    <t>Completed</t>
  </si>
  <si>
    <t/>
  </si>
  <si>
    <t>It is suitable to accept refugees to our country.</t>
  </si>
  <si>
    <t>Acception of refugees to our country may cause economical problems.</t>
  </si>
  <si>
    <t>Acception of refugees to our country may cause social problems.</t>
  </si>
  <si>
    <t>Acception of refugees to our country is an obligation due to our country's background and geographical location.</t>
  </si>
  <si>
    <t>Acception of refugees to our country is for the benefit of our country.</t>
  </si>
  <si>
    <t>The refugee situation is of their internal matter, they should not be accepted.</t>
  </si>
  <si>
    <t>Refugees are not our concern, we should keep out.</t>
  </si>
  <si>
    <t>Refugees should be accepted without concidering about their religion, language, ethnical origins.</t>
  </si>
  <si>
    <t>I am against the acception of refugees while there are many people who are our people in need.</t>
  </si>
  <si>
    <t>Refugees may take our jobs from us.</t>
  </si>
  <si>
    <t>Refugees should have work permit.</t>
  </si>
  <si>
    <t>Refugees get involved in crimes such as violence, theft, smugling and they threat social order.</t>
  </si>
  <si>
    <t>Refugees should be deported even the war in their country goes on.</t>
  </si>
  <si>
    <t>Refugees should receive residence permit.</t>
  </si>
  <si>
    <t>Refugees should live in the refugee camps.</t>
  </si>
  <si>
    <t>Refugees will adapt to our culture and society.</t>
  </si>
  <si>
    <t>It will make our country more powerful with the number of the refugees.</t>
  </si>
  <si>
    <t>Refugees will contribute our country's development in the future.</t>
  </si>
  <si>
    <t>F</t>
  </si>
  <si>
    <t>City</t>
  </si>
  <si>
    <t>Yes</t>
  </si>
  <si>
    <t>I hardly agree</t>
  </si>
  <si>
    <t>I partly agree</t>
  </si>
  <si>
    <t>I do not agree</t>
  </si>
  <si>
    <t>RO</t>
  </si>
  <si>
    <t xml:space="preserve">VL   </t>
  </si>
  <si>
    <t>M</t>
  </si>
  <si>
    <t>No</t>
  </si>
  <si>
    <t>I do agree</t>
  </si>
  <si>
    <t>I do not agree at all</t>
  </si>
  <si>
    <t>Village</t>
  </si>
  <si>
    <t>County</t>
  </si>
  <si>
    <t xml:space="preserve">DB   </t>
  </si>
  <si>
    <t xml:space="preserve">BZ   </t>
  </si>
  <si>
    <t xml:space="preserve">B    </t>
  </si>
  <si>
    <t xml:space="preserve">AG   </t>
  </si>
  <si>
    <t>My age is:</t>
  </si>
  <si>
    <t>15</t>
  </si>
  <si>
    <t>17</t>
  </si>
  <si>
    <t>19</t>
  </si>
  <si>
    <t>16</t>
  </si>
  <si>
    <t>18</t>
  </si>
  <si>
    <t>Other (Please Specify)</t>
  </si>
  <si>
    <t>Gender</t>
  </si>
  <si>
    <t>Degree:</t>
  </si>
  <si>
    <t>9</t>
  </si>
  <si>
    <t>10</t>
  </si>
  <si>
    <t>11</t>
  </si>
  <si>
    <t>12</t>
  </si>
  <si>
    <t>Your background:</t>
  </si>
  <si>
    <t>Metropol City</t>
  </si>
  <si>
    <t>Migration background:</t>
  </si>
</sst>
</file>

<file path=xl/styles.xml><?xml version="1.0" encoding="utf-8"?>
<styleSheet xmlns="http://schemas.openxmlformats.org/spreadsheetml/2006/main">
  <numFmts count="1">
    <numFmt numFmtId="164" formatCode="yyyy\-mm\-dd\ h:mm"/>
  </numFmts>
  <fonts count="4">
    <font>
      <sz val="11"/>
      <name val="Calibri"/>
    </font>
    <font>
      <b/>
      <sz val="11"/>
      <name val="Calibri"/>
    </font>
    <font>
      <b/>
      <i/>
      <sz val="11"/>
      <name val="Calibri"/>
    </font>
    <font>
      <b/>
      <sz val="16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 applyNumberFormat="1" applyFont="1"/>
    <xf numFmtId="164" fontId="0" fillId="0" borderId="0" xfId="0" applyNumberFormat="1" applyFont="1"/>
    <xf numFmtId="0" fontId="1" fillId="0" borderId="0" xfId="0" applyNumberFormat="1" applyFont="1"/>
    <xf numFmtId="0" fontId="2" fillId="0" borderId="1" xfId="0" applyNumberFormat="1" applyFont="1" applyBorder="1"/>
    <xf numFmtId="0" fontId="3" fillId="0" borderId="0" xfId="0" applyNumberFormat="1" applyFont="1"/>
    <xf numFmtId="0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87CEFA"/>
  </sheetPr>
  <dimension ref="A1:AG54"/>
  <sheetViews>
    <sheetView tabSelected="1" workbookViewId="0"/>
  </sheetViews>
  <sheetFormatPr defaultRowHeight="15"/>
  <cols>
    <col min="1" max="1" width="9.140625" customWidth="1"/>
  </cols>
  <sheetData>
    <row r="1" spans="1:3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6</v>
      </c>
      <c r="Y1" s="2" t="s">
        <v>7</v>
      </c>
      <c r="Z1" s="2" t="s">
        <v>8</v>
      </c>
      <c r="AA1" s="2" t="s">
        <v>9</v>
      </c>
      <c r="AB1" s="2" t="s">
        <v>10</v>
      </c>
      <c r="AC1" s="2" t="s">
        <v>11</v>
      </c>
      <c r="AD1" s="2" t="s">
        <v>12</v>
      </c>
      <c r="AE1" s="2" t="s">
        <v>13</v>
      </c>
      <c r="AF1" s="2" t="s">
        <v>14</v>
      </c>
      <c r="AG1" s="2" t="s">
        <v>15</v>
      </c>
    </row>
    <row r="2" spans="1:33">
      <c r="A2" s="3" t="s">
        <v>16</v>
      </c>
      <c r="B2" s="3" t="s">
        <v>16</v>
      </c>
      <c r="C2" s="3" t="s">
        <v>16</v>
      </c>
      <c r="D2" s="3" t="s">
        <v>16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24</v>
      </c>
      <c r="N2" s="3" t="s">
        <v>25</v>
      </c>
      <c r="O2" s="3" t="s">
        <v>26</v>
      </c>
      <c r="P2" s="3" t="s">
        <v>27</v>
      </c>
      <c r="Q2" s="3" t="s">
        <v>28</v>
      </c>
      <c r="R2" s="3" t="s">
        <v>29</v>
      </c>
      <c r="S2" s="3" t="s">
        <v>30</v>
      </c>
      <c r="T2" s="3" t="s">
        <v>31</v>
      </c>
      <c r="U2" s="3" t="s">
        <v>32</v>
      </c>
      <c r="V2" s="3" t="s">
        <v>33</v>
      </c>
      <c r="W2" s="3" t="s">
        <v>34</v>
      </c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>
      <c r="A3">
        <v>16</v>
      </c>
      <c r="B3" t="s">
        <v>35</v>
      </c>
      <c r="C3">
        <v>10</v>
      </c>
      <c r="D3" t="s">
        <v>36</v>
      </c>
      <c r="E3" t="s">
        <v>37</v>
      </c>
      <c r="F3" t="s">
        <v>38</v>
      </c>
      <c r="G3" t="s">
        <v>39</v>
      </c>
      <c r="H3" t="s">
        <v>39</v>
      </c>
      <c r="I3" t="s">
        <v>40</v>
      </c>
      <c r="J3" t="s">
        <v>39</v>
      </c>
      <c r="K3" t="s">
        <v>39</v>
      </c>
      <c r="L3" t="s">
        <v>39</v>
      </c>
      <c r="M3" t="s">
        <v>38</v>
      </c>
      <c r="N3" t="s">
        <v>39</v>
      </c>
      <c r="O3" t="s">
        <v>38</v>
      </c>
      <c r="P3" t="s">
        <v>38</v>
      </c>
      <c r="Q3" t="s">
        <v>39</v>
      </c>
      <c r="R3" t="s">
        <v>38</v>
      </c>
      <c r="S3" t="s">
        <v>38</v>
      </c>
      <c r="T3" t="s">
        <v>38</v>
      </c>
      <c r="U3" t="s">
        <v>38</v>
      </c>
      <c r="V3" t="s">
        <v>38</v>
      </c>
      <c r="W3" t="s">
        <v>38</v>
      </c>
      <c r="X3" s="1">
        <v>42717.5847222222</v>
      </c>
      <c r="Y3">
        <v>262</v>
      </c>
      <c r="Z3" t="s">
        <v>41</v>
      </c>
      <c r="AA3" t="s">
        <v>42</v>
      </c>
      <c r="AG3" t="b">
        <v>1</v>
      </c>
    </row>
    <row r="4" spans="1:33">
      <c r="A4">
        <v>17</v>
      </c>
      <c r="B4" t="s">
        <v>43</v>
      </c>
      <c r="C4">
        <v>11</v>
      </c>
      <c r="D4" t="s">
        <v>36</v>
      </c>
      <c r="E4" t="s">
        <v>44</v>
      </c>
      <c r="F4" t="s">
        <v>39</v>
      </c>
      <c r="G4" t="s">
        <v>45</v>
      </c>
      <c r="H4" t="s">
        <v>38</v>
      </c>
      <c r="I4" t="s">
        <v>46</v>
      </c>
      <c r="J4" t="s">
        <v>38</v>
      </c>
      <c r="K4" t="s">
        <v>46</v>
      </c>
      <c r="L4" t="s">
        <v>46</v>
      </c>
      <c r="M4" t="s">
        <v>45</v>
      </c>
      <c r="N4" t="s">
        <v>46</v>
      </c>
      <c r="O4" t="s">
        <v>38</v>
      </c>
      <c r="P4" t="s">
        <v>39</v>
      </c>
      <c r="Q4" t="s">
        <v>38</v>
      </c>
      <c r="R4" t="s">
        <v>46</v>
      </c>
      <c r="S4" t="s">
        <v>38</v>
      </c>
      <c r="T4" t="s">
        <v>40</v>
      </c>
      <c r="U4" t="s">
        <v>45</v>
      </c>
      <c r="V4" t="s">
        <v>40</v>
      </c>
      <c r="W4" t="s">
        <v>39</v>
      </c>
      <c r="X4" s="1">
        <v>42717.820138888899</v>
      </c>
      <c r="Y4">
        <v>147</v>
      </c>
      <c r="Z4" t="s">
        <v>41</v>
      </c>
      <c r="AG4" t="b">
        <v>1</v>
      </c>
    </row>
    <row r="5" spans="1:33">
      <c r="A5">
        <v>17</v>
      </c>
      <c r="B5" t="s">
        <v>43</v>
      </c>
      <c r="C5">
        <v>11</v>
      </c>
      <c r="D5" t="s">
        <v>36</v>
      </c>
      <c r="E5" t="s">
        <v>44</v>
      </c>
      <c r="F5" t="s">
        <v>45</v>
      </c>
      <c r="G5" t="s">
        <v>45</v>
      </c>
      <c r="H5" t="s">
        <v>45</v>
      </c>
      <c r="I5" t="s">
        <v>39</v>
      </c>
      <c r="J5" t="s">
        <v>40</v>
      </c>
      <c r="K5" t="s">
        <v>45</v>
      </c>
      <c r="L5" t="s">
        <v>40</v>
      </c>
      <c r="M5" t="s">
        <v>45</v>
      </c>
      <c r="N5" t="s">
        <v>40</v>
      </c>
      <c r="O5" t="s">
        <v>45</v>
      </c>
      <c r="P5" t="s">
        <v>45</v>
      </c>
      <c r="Q5" t="s">
        <v>40</v>
      </c>
      <c r="R5" t="s">
        <v>40</v>
      </c>
      <c r="S5" t="s">
        <v>45</v>
      </c>
      <c r="T5" t="s">
        <v>40</v>
      </c>
      <c r="U5" t="s">
        <v>45</v>
      </c>
      <c r="V5" t="s">
        <v>39</v>
      </c>
      <c r="W5" t="s">
        <v>38</v>
      </c>
      <c r="X5" s="1">
        <v>42718.443055555603</v>
      </c>
      <c r="Y5">
        <v>730</v>
      </c>
      <c r="Z5" t="s">
        <v>41</v>
      </c>
      <c r="AG5" t="b">
        <v>1</v>
      </c>
    </row>
    <row r="6" spans="1:33">
      <c r="A6">
        <v>17</v>
      </c>
      <c r="B6" t="s">
        <v>43</v>
      </c>
      <c r="C6">
        <v>11</v>
      </c>
      <c r="D6" t="s">
        <v>47</v>
      </c>
      <c r="E6" t="s">
        <v>44</v>
      </c>
      <c r="F6" t="s">
        <v>39</v>
      </c>
      <c r="G6" t="s">
        <v>40</v>
      </c>
      <c r="H6" t="s">
        <v>39</v>
      </c>
      <c r="I6" t="s">
        <v>45</v>
      </c>
      <c r="J6" t="s">
        <v>46</v>
      </c>
      <c r="K6" t="s">
        <v>46</v>
      </c>
      <c r="L6" t="s">
        <v>40</v>
      </c>
      <c r="M6" t="s">
        <v>39</v>
      </c>
      <c r="N6" t="s">
        <v>45</v>
      </c>
      <c r="O6" t="s">
        <v>45</v>
      </c>
      <c r="P6" t="s">
        <v>39</v>
      </c>
      <c r="Q6" t="s">
        <v>46</v>
      </c>
      <c r="R6" t="s">
        <v>46</v>
      </c>
      <c r="S6" t="s">
        <v>39</v>
      </c>
      <c r="T6" t="s">
        <v>45</v>
      </c>
      <c r="U6" t="s">
        <v>45</v>
      </c>
      <c r="V6" t="s">
        <v>46</v>
      </c>
      <c r="W6" t="s">
        <v>39</v>
      </c>
      <c r="X6" s="1">
        <v>42718.448611111096</v>
      </c>
      <c r="Y6">
        <v>299</v>
      </c>
      <c r="Z6" t="s">
        <v>41</v>
      </c>
      <c r="AA6" t="s">
        <v>42</v>
      </c>
      <c r="AG6" t="b">
        <v>1</v>
      </c>
    </row>
    <row r="7" spans="1:33">
      <c r="A7">
        <v>17</v>
      </c>
      <c r="B7" t="s">
        <v>43</v>
      </c>
      <c r="C7">
        <v>11</v>
      </c>
      <c r="D7" t="s">
        <v>36</v>
      </c>
      <c r="E7" t="s">
        <v>44</v>
      </c>
      <c r="F7" t="s">
        <v>45</v>
      </c>
      <c r="G7" t="s">
        <v>39</v>
      </c>
      <c r="H7" t="s">
        <v>40</v>
      </c>
      <c r="I7" t="s">
        <v>39</v>
      </c>
      <c r="J7" t="s">
        <v>39</v>
      </c>
      <c r="K7" t="s">
        <v>39</v>
      </c>
      <c r="L7" t="s">
        <v>46</v>
      </c>
      <c r="M7" t="s">
        <v>39</v>
      </c>
      <c r="N7" t="s">
        <v>46</v>
      </c>
      <c r="O7" t="s">
        <v>40</v>
      </c>
      <c r="P7" t="s">
        <v>38</v>
      </c>
      <c r="Q7" t="s">
        <v>38</v>
      </c>
      <c r="R7" t="s">
        <v>40</v>
      </c>
      <c r="S7" t="s">
        <v>40</v>
      </c>
      <c r="T7" t="s">
        <v>38</v>
      </c>
      <c r="U7" t="s">
        <v>40</v>
      </c>
      <c r="V7" t="s">
        <v>40</v>
      </c>
      <c r="W7" t="s">
        <v>39</v>
      </c>
      <c r="X7" s="1">
        <v>42718.447916666701</v>
      </c>
      <c r="Y7">
        <v>377</v>
      </c>
      <c r="Z7" t="s">
        <v>41</v>
      </c>
      <c r="AA7" t="s">
        <v>42</v>
      </c>
      <c r="AG7" t="b">
        <v>1</v>
      </c>
    </row>
    <row r="8" spans="1:33">
      <c r="A8">
        <v>16</v>
      </c>
      <c r="B8" t="s">
        <v>43</v>
      </c>
      <c r="C8">
        <v>11</v>
      </c>
      <c r="D8" t="s">
        <v>36</v>
      </c>
      <c r="E8" t="s">
        <v>37</v>
      </c>
      <c r="F8" t="s">
        <v>45</v>
      </c>
      <c r="G8" t="s">
        <v>46</v>
      </c>
      <c r="H8" t="s">
        <v>39</v>
      </c>
      <c r="I8" t="s">
        <v>46</v>
      </c>
      <c r="J8" t="s">
        <v>38</v>
      </c>
      <c r="K8" t="s">
        <v>46</v>
      </c>
      <c r="L8" t="s">
        <v>40</v>
      </c>
      <c r="M8" t="s">
        <v>40</v>
      </c>
      <c r="N8" t="s">
        <v>40</v>
      </c>
      <c r="O8" t="s">
        <v>39</v>
      </c>
      <c r="P8" t="s">
        <v>45</v>
      </c>
      <c r="Q8" t="s">
        <v>40</v>
      </c>
      <c r="R8" t="s">
        <v>40</v>
      </c>
      <c r="S8" t="s">
        <v>45</v>
      </c>
      <c r="T8" t="s">
        <v>46</v>
      </c>
      <c r="U8" t="s">
        <v>45</v>
      </c>
      <c r="V8" t="s">
        <v>38</v>
      </c>
      <c r="W8" t="s">
        <v>40</v>
      </c>
      <c r="X8" s="1">
        <v>42718.443055555603</v>
      </c>
      <c r="Y8">
        <v>787</v>
      </c>
      <c r="Z8" t="s">
        <v>41</v>
      </c>
      <c r="AA8" t="s">
        <v>42</v>
      </c>
      <c r="AG8" t="b">
        <v>1</v>
      </c>
    </row>
    <row r="9" spans="1:33">
      <c r="A9">
        <v>17</v>
      </c>
      <c r="B9" t="s">
        <v>43</v>
      </c>
      <c r="C9">
        <v>11</v>
      </c>
      <c r="D9" t="s">
        <v>36</v>
      </c>
      <c r="E9" t="s">
        <v>44</v>
      </c>
      <c r="F9" t="s">
        <v>45</v>
      </c>
      <c r="G9" t="s">
        <v>39</v>
      </c>
      <c r="H9" t="s">
        <v>45</v>
      </c>
      <c r="I9" t="s">
        <v>40</v>
      </c>
      <c r="J9" t="s">
        <v>39</v>
      </c>
      <c r="K9" t="s">
        <v>39</v>
      </c>
      <c r="L9" t="s">
        <v>39</v>
      </c>
      <c r="M9" t="s">
        <v>40</v>
      </c>
      <c r="N9" t="s">
        <v>39</v>
      </c>
      <c r="O9" t="s">
        <v>45</v>
      </c>
      <c r="P9" t="s">
        <v>39</v>
      </c>
      <c r="Q9" t="s">
        <v>46</v>
      </c>
      <c r="R9" t="s">
        <v>40</v>
      </c>
      <c r="S9" t="s">
        <v>40</v>
      </c>
      <c r="T9" t="s">
        <v>40</v>
      </c>
      <c r="U9" t="s">
        <v>40</v>
      </c>
      <c r="V9" t="s">
        <v>39</v>
      </c>
      <c r="W9" t="s">
        <v>39</v>
      </c>
      <c r="X9" s="1">
        <v>42718.448611111096</v>
      </c>
      <c r="Y9">
        <v>337</v>
      </c>
      <c r="Z9" t="s">
        <v>41</v>
      </c>
      <c r="AA9" t="s">
        <v>42</v>
      </c>
      <c r="AG9" t="b">
        <v>1</v>
      </c>
    </row>
    <row r="10" spans="1:33">
      <c r="A10">
        <v>17</v>
      </c>
      <c r="B10" t="s">
        <v>43</v>
      </c>
      <c r="C10">
        <v>11</v>
      </c>
      <c r="D10" t="s">
        <v>47</v>
      </c>
      <c r="E10" t="s">
        <v>44</v>
      </c>
      <c r="F10" t="s">
        <v>46</v>
      </c>
      <c r="G10" t="s">
        <v>45</v>
      </c>
      <c r="H10" t="s">
        <v>45</v>
      </c>
      <c r="I10" t="s">
        <v>46</v>
      </c>
      <c r="J10" t="s">
        <v>39</v>
      </c>
      <c r="K10" t="s">
        <v>39</v>
      </c>
      <c r="L10" t="s">
        <v>39</v>
      </c>
      <c r="M10" t="s">
        <v>39</v>
      </c>
      <c r="N10" t="s">
        <v>38</v>
      </c>
      <c r="O10" t="s">
        <v>46</v>
      </c>
      <c r="P10" t="s">
        <v>38</v>
      </c>
      <c r="Q10" t="s">
        <v>39</v>
      </c>
      <c r="R10" t="s">
        <v>38</v>
      </c>
      <c r="S10" t="s">
        <v>46</v>
      </c>
      <c r="T10" t="s">
        <v>38</v>
      </c>
      <c r="U10" t="s">
        <v>38</v>
      </c>
      <c r="V10" t="s">
        <v>46</v>
      </c>
      <c r="W10" t="s">
        <v>46</v>
      </c>
      <c r="X10" s="1">
        <v>42718.448611111096</v>
      </c>
      <c r="Y10">
        <v>547</v>
      </c>
      <c r="Z10" t="s">
        <v>41</v>
      </c>
      <c r="AA10" t="s">
        <v>42</v>
      </c>
      <c r="AG10" t="b">
        <v>1</v>
      </c>
    </row>
    <row r="11" spans="1:33">
      <c r="A11">
        <v>17</v>
      </c>
      <c r="B11" t="s">
        <v>43</v>
      </c>
      <c r="C11">
        <v>11</v>
      </c>
      <c r="D11" t="s">
        <v>36</v>
      </c>
      <c r="E11" t="s">
        <v>44</v>
      </c>
      <c r="F11" t="s">
        <v>39</v>
      </c>
      <c r="G11" t="s">
        <v>46</v>
      </c>
      <c r="H11" t="s">
        <v>39</v>
      </c>
      <c r="I11" t="s">
        <v>46</v>
      </c>
      <c r="J11" t="s">
        <v>39</v>
      </c>
      <c r="K11" t="s">
        <v>46</v>
      </c>
      <c r="L11" t="s">
        <v>39</v>
      </c>
      <c r="M11" t="s">
        <v>46</v>
      </c>
      <c r="N11" t="s">
        <v>39</v>
      </c>
      <c r="O11" t="s">
        <v>46</v>
      </c>
      <c r="P11" t="s">
        <v>39</v>
      </c>
      <c r="Q11" t="s">
        <v>40</v>
      </c>
      <c r="R11" t="s">
        <v>40</v>
      </c>
      <c r="S11" t="s">
        <v>45</v>
      </c>
      <c r="T11" t="s">
        <v>45</v>
      </c>
      <c r="U11" t="s">
        <v>40</v>
      </c>
      <c r="V11" t="s">
        <v>40</v>
      </c>
      <c r="W11" t="s">
        <v>46</v>
      </c>
      <c r="X11" s="1">
        <v>42718.456250000003</v>
      </c>
      <c r="Y11">
        <v>161</v>
      </c>
      <c r="Z11" t="s">
        <v>41</v>
      </c>
      <c r="AA11" t="s">
        <v>42</v>
      </c>
      <c r="AG11" t="b">
        <v>1</v>
      </c>
    </row>
    <row r="12" spans="1:33">
      <c r="A12">
        <v>15</v>
      </c>
      <c r="B12" t="s">
        <v>43</v>
      </c>
      <c r="C12">
        <v>11</v>
      </c>
      <c r="D12" t="s">
        <v>36</v>
      </c>
      <c r="E12" t="s">
        <v>44</v>
      </c>
      <c r="F12" t="s">
        <v>40</v>
      </c>
      <c r="G12" t="s">
        <v>40</v>
      </c>
      <c r="H12" t="s">
        <v>45</v>
      </c>
      <c r="I12" t="s">
        <v>45</v>
      </c>
      <c r="J12" t="s">
        <v>46</v>
      </c>
      <c r="K12" t="s">
        <v>39</v>
      </c>
      <c r="L12" t="s">
        <v>45</v>
      </c>
      <c r="M12" t="s">
        <v>46</v>
      </c>
      <c r="N12" t="s">
        <v>39</v>
      </c>
      <c r="O12" t="s">
        <v>40</v>
      </c>
      <c r="P12" t="s">
        <v>45</v>
      </c>
      <c r="Q12" t="s">
        <v>45</v>
      </c>
      <c r="R12" t="s">
        <v>40</v>
      </c>
      <c r="S12" t="s">
        <v>46</v>
      </c>
      <c r="T12" t="s">
        <v>45</v>
      </c>
      <c r="U12" t="s">
        <v>40</v>
      </c>
      <c r="V12" t="s">
        <v>38</v>
      </c>
      <c r="W12" t="s">
        <v>45</v>
      </c>
      <c r="X12" s="1">
        <v>42718.442361111098</v>
      </c>
      <c r="Y12">
        <v>1325</v>
      </c>
      <c r="Z12" t="s">
        <v>41</v>
      </c>
      <c r="AG12" t="b">
        <v>1</v>
      </c>
    </row>
    <row r="13" spans="1:33">
      <c r="A13">
        <v>17</v>
      </c>
      <c r="B13" t="s">
        <v>35</v>
      </c>
      <c r="C13">
        <v>11</v>
      </c>
      <c r="D13" t="s">
        <v>36</v>
      </c>
      <c r="E13" t="s">
        <v>37</v>
      </c>
      <c r="F13" t="s">
        <v>46</v>
      </c>
      <c r="G13" t="s">
        <v>40</v>
      </c>
      <c r="H13" t="s">
        <v>38</v>
      </c>
      <c r="I13" t="s">
        <v>46</v>
      </c>
      <c r="J13" t="s">
        <v>40</v>
      </c>
      <c r="K13" t="s">
        <v>46</v>
      </c>
      <c r="L13" t="s">
        <v>46</v>
      </c>
      <c r="M13" t="s">
        <v>45</v>
      </c>
      <c r="N13" t="s">
        <v>46</v>
      </c>
      <c r="O13" t="s">
        <v>46</v>
      </c>
      <c r="P13" t="s">
        <v>46</v>
      </c>
      <c r="Q13" t="s">
        <v>40</v>
      </c>
      <c r="R13" t="s">
        <v>39</v>
      </c>
      <c r="S13" t="s">
        <v>39</v>
      </c>
      <c r="T13" t="s">
        <v>45</v>
      </c>
      <c r="U13" t="s">
        <v>39</v>
      </c>
      <c r="V13" t="s">
        <v>46</v>
      </c>
      <c r="W13" t="s">
        <v>46</v>
      </c>
      <c r="X13" s="1">
        <v>42718.449305555601</v>
      </c>
      <c r="Y13">
        <v>905</v>
      </c>
      <c r="Z13" t="s">
        <v>41</v>
      </c>
      <c r="AA13" t="s">
        <v>42</v>
      </c>
      <c r="AG13" t="b">
        <v>1</v>
      </c>
    </row>
    <row r="14" spans="1:33">
      <c r="A14">
        <v>17</v>
      </c>
      <c r="B14" t="s">
        <v>43</v>
      </c>
      <c r="C14">
        <v>11</v>
      </c>
      <c r="D14" t="s">
        <v>48</v>
      </c>
      <c r="E14" t="s">
        <v>44</v>
      </c>
      <c r="F14" t="s">
        <v>39</v>
      </c>
      <c r="G14" t="s">
        <v>40</v>
      </c>
      <c r="H14" t="s">
        <v>38</v>
      </c>
      <c r="I14" t="s">
        <v>39</v>
      </c>
      <c r="J14" t="s">
        <v>39</v>
      </c>
      <c r="K14" t="s">
        <v>45</v>
      </c>
      <c r="L14" t="s">
        <v>39</v>
      </c>
      <c r="M14" t="s">
        <v>45</v>
      </c>
      <c r="N14" t="s">
        <v>39</v>
      </c>
      <c r="O14" t="s">
        <v>39</v>
      </c>
      <c r="P14" t="s">
        <v>45</v>
      </c>
      <c r="Q14" t="s">
        <v>39</v>
      </c>
      <c r="R14" t="s">
        <v>40</v>
      </c>
      <c r="S14" t="s">
        <v>39</v>
      </c>
      <c r="T14" t="s">
        <v>39</v>
      </c>
      <c r="U14" t="s">
        <v>40</v>
      </c>
      <c r="V14" t="s">
        <v>46</v>
      </c>
      <c r="W14" t="s">
        <v>45</v>
      </c>
      <c r="X14" s="1">
        <v>42718.447916666701</v>
      </c>
      <c r="Y14">
        <v>1022</v>
      </c>
      <c r="Z14" t="s">
        <v>41</v>
      </c>
      <c r="AA14" t="s">
        <v>42</v>
      </c>
      <c r="AG14" t="b">
        <v>1</v>
      </c>
    </row>
    <row r="15" spans="1:33">
      <c r="A15">
        <v>17</v>
      </c>
      <c r="B15" t="s">
        <v>43</v>
      </c>
      <c r="C15">
        <v>11</v>
      </c>
      <c r="D15" t="s">
        <v>36</v>
      </c>
      <c r="E15" t="s">
        <v>44</v>
      </c>
      <c r="F15" t="s">
        <v>39</v>
      </c>
      <c r="G15" t="s">
        <v>45</v>
      </c>
      <c r="H15" t="s">
        <v>39</v>
      </c>
      <c r="I15" t="s">
        <v>38</v>
      </c>
      <c r="J15" t="s">
        <v>38</v>
      </c>
      <c r="K15" t="s">
        <v>46</v>
      </c>
      <c r="L15" t="s">
        <v>38</v>
      </c>
      <c r="M15" t="s">
        <v>39</v>
      </c>
      <c r="N15" t="s">
        <v>45</v>
      </c>
      <c r="O15" t="s">
        <v>39</v>
      </c>
      <c r="P15" t="s">
        <v>39</v>
      </c>
      <c r="Q15" t="s">
        <v>40</v>
      </c>
      <c r="R15" t="s">
        <v>40</v>
      </c>
      <c r="S15" t="s">
        <v>38</v>
      </c>
      <c r="T15" t="s">
        <v>39</v>
      </c>
      <c r="U15" t="s">
        <v>39</v>
      </c>
      <c r="V15" t="s">
        <v>40</v>
      </c>
      <c r="W15" t="s">
        <v>40</v>
      </c>
      <c r="X15" s="1">
        <v>42718.4465277778</v>
      </c>
      <c r="Y15">
        <v>1164</v>
      </c>
      <c r="Z15" t="s">
        <v>41</v>
      </c>
      <c r="AA15" t="s">
        <v>42</v>
      </c>
      <c r="AG15" t="b">
        <v>1</v>
      </c>
    </row>
    <row r="16" spans="1:33">
      <c r="A16">
        <v>17</v>
      </c>
      <c r="B16" t="s">
        <v>35</v>
      </c>
      <c r="C16">
        <v>11</v>
      </c>
      <c r="D16" t="s">
        <v>47</v>
      </c>
      <c r="E16" t="s">
        <v>37</v>
      </c>
      <c r="F16" t="s">
        <v>45</v>
      </c>
      <c r="G16" t="s">
        <v>16</v>
      </c>
      <c r="H16" t="s">
        <v>40</v>
      </c>
      <c r="I16" t="s">
        <v>40</v>
      </c>
      <c r="J16" t="s">
        <v>45</v>
      </c>
      <c r="K16" t="s">
        <v>38</v>
      </c>
      <c r="L16" t="s">
        <v>46</v>
      </c>
      <c r="M16" t="s">
        <v>45</v>
      </c>
      <c r="N16" t="s">
        <v>39</v>
      </c>
      <c r="O16" t="s">
        <v>39</v>
      </c>
      <c r="P16" t="s">
        <v>45</v>
      </c>
      <c r="Q16" t="s">
        <v>38</v>
      </c>
      <c r="R16" t="s">
        <v>40</v>
      </c>
      <c r="S16" t="s">
        <v>38</v>
      </c>
      <c r="T16" t="s">
        <v>39</v>
      </c>
      <c r="U16" t="s">
        <v>39</v>
      </c>
      <c r="V16" t="s">
        <v>46</v>
      </c>
      <c r="W16" t="s">
        <v>40</v>
      </c>
      <c r="X16" s="1">
        <v>42718.445138888899</v>
      </c>
      <c r="Y16">
        <v>1292</v>
      </c>
      <c r="Z16" t="s">
        <v>41</v>
      </c>
      <c r="AA16" t="s">
        <v>42</v>
      </c>
      <c r="AG16" t="b">
        <v>1</v>
      </c>
    </row>
    <row r="17" spans="1:33">
      <c r="A17">
        <v>17</v>
      </c>
      <c r="B17" t="s">
        <v>43</v>
      </c>
      <c r="C17">
        <v>11</v>
      </c>
      <c r="D17" t="s">
        <v>47</v>
      </c>
      <c r="E17" t="s">
        <v>44</v>
      </c>
      <c r="F17" t="s">
        <v>39</v>
      </c>
      <c r="G17" t="s">
        <v>46</v>
      </c>
      <c r="H17" t="s">
        <v>40</v>
      </c>
      <c r="I17" t="s">
        <v>39</v>
      </c>
      <c r="J17" t="s">
        <v>40</v>
      </c>
      <c r="K17" t="s">
        <v>46</v>
      </c>
      <c r="L17" t="s">
        <v>40</v>
      </c>
      <c r="M17" t="s">
        <v>45</v>
      </c>
      <c r="N17" t="s">
        <v>45</v>
      </c>
      <c r="O17" t="s">
        <v>40</v>
      </c>
      <c r="P17" t="s">
        <v>39</v>
      </c>
      <c r="Q17" t="s">
        <v>40</v>
      </c>
      <c r="R17" t="s">
        <v>40</v>
      </c>
      <c r="S17" t="s">
        <v>39</v>
      </c>
      <c r="T17" t="s">
        <v>38</v>
      </c>
      <c r="U17" t="s">
        <v>45</v>
      </c>
      <c r="V17" t="s">
        <v>40</v>
      </c>
      <c r="W17" t="s">
        <v>40</v>
      </c>
      <c r="X17" s="1">
        <v>42718.447916666701</v>
      </c>
      <c r="Y17">
        <v>1036</v>
      </c>
      <c r="Z17" t="s">
        <v>41</v>
      </c>
      <c r="AA17" t="s">
        <v>42</v>
      </c>
      <c r="AG17" t="b">
        <v>1</v>
      </c>
    </row>
    <row r="18" spans="1:33">
      <c r="A18">
        <v>17</v>
      </c>
      <c r="B18" t="s">
        <v>35</v>
      </c>
      <c r="C18">
        <v>11</v>
      </c>
      <c r="D18" t="s">
        <v>36</v>
      </c>
      <c r="E18" t="s">
        <v>37</v>
      </c>
      <c r="F18" t="s">
        <v>39</v>
      </c>
      <c r="G18" t="s">
        <v>40</v>
      </c>
      <c r="H18" t="s">
        <v>40</v>
      </c>
      <c r="I18" t="s">
        <v>45</v>
      </c>
      <c r="J18" t="s">
        <v>40</v>
      </c>
      <c r="K18" t="s">
        <v>46</v>
      </c>
      <c r="L18" t="s">
        <v>46</v>
      </c>
      <c r="M18" t="s">
        <v>45</v>
      </c>
      <c r="N18" t="s">
        <v>39</v>
      </c>
      <c r="O18" t="s">
        <v>39</v>
      </c>
      <c r="P18" t="s">
        <v>39</v>
      </c>
      <c r="Q18" t="s">
        <v>40</v>
      </c>
      <c r="R18" t="s">
        <v>40</v>
      </c>
      <c r="S18" t="s">
        <v>38</v>
      </c>
      <c r="T18" t="s">
        <v>38</v>
      </c>
      <c r="U18" t="s">
        <v>39</v>
      </c>
      <c r="V18" t="s">
        <v>46</v>
      </c>
      <c r="W18" t="s">
        <v>40</v>
      </c>
      <c r="X18" s="1">
        <v>42718.447222222203</v>
      </c>
      <c r="Y18">
        <v>1100</v>
      </c>
      <c r="Z18" t="s">
        <v>41</v>
      </c>
      <c r="AA18" t="s">
        <v>42</v>
      </c>
      <c r="AG18" t="b">
        <v>1</v>
      </c>
    </row>
    <row r="19" spans="1:33">
      <c r="A19">
        <v>17</v>
      </c>
      <c r="B19" t="s">
        <v>43</v>
      </c>
      <c r="C19">
        <v>11</v>
      </c>
      <c r="D19" t="s">
        <v>47</v>
      </c>
      <c r="E19" t="s">
        <v>44</v>
      </c>
      <c r="F19" t="s">
        <v>39</v>
      </c>
      <c r="G19" t="s">
        <v>46</v>
      </c>
      <c r="H19" t="s">
        <v>40</v>
      </c>
      <c r="I19" t="s">
        <v>45</v>
      </c>
      <c r="J19" t="s">
        <v>40</v>
      </c>
      <c r="K19" t="s">
        <v>46</v>
      </c>
      <c r="L19" t="s">
        <v>40</v>
      </c>
      <c r="M19" t="s">
        <v>45</v>
      </c>
      <c r="N19" t="s">
        <v>39</v>
      </c>
      <c r="O19" t="s">
        <v>39</v>
      </c>
      <c r="P19" t="s">
        <v>39</v>
      </c>
      <c r="Q19" t="s">
        <v>40</v>
      </c>
      <c r="R19" t="s">
        <v>40</v>
      </c>
      <c r="S19" t="s">
        <v>39</v>
      </c>
      <c r="T19" t="s">
        <v>38</v>
      </c>
      <c r="U19" t="s">
        <v>45</v>
      </c>
      <c r="V19" t="s">
        <v>40</v>
      </c>
      <c r="W19" t="s">
        <v>40</v>
      </c>
      <c r="X19" s="1">
        <v>42718.448611111096</v>
      </c>
      <c r="Y19">
        <v>966</v>
      </c>
      <c r="Z19" t="s">
        <v>41</v>
      </c>
      <c r="AA19" t="s">
        <v>42</v>
      </c>
      <c r="AG19" t="b">
        <v>1</v>
      </c>
    </row>
    <row r="20" spans="1:33">
      <c r="A20">
        <v>17</v>
      </c>
      <c r="B20" t="s">
        <v>43</v>
      </c>
      <c r="C20">
        <v>11</v>
      </c>
      <c r="D20" t="s">
        <v>36</v>
      </c>
      <c r="E20" t="s">
        <v>44</v>
      </c>
      <c r="F20" t="s">
        <v>39</v>
      </c>
      <c r="G20" t="s">
        <v>40</v>
      </c>
      <c r="H20" t="s">
        <v>38</v>
      </c>
      <c r="I20" t="s">
        <v>39</v>
      </c>
      <c r="J20" t="s">
        <v>40</v>
      </c>
      <c r="K20" t="s">
        <v>46</v>
      </c>
      <c r="L20" t="s">
        <v>40</v>
      </c>
      <c r="M20" t="s">
        <v>45</v>
      </c>
      <c r="N20" t="s">
        <v>39</v>
      </c>
      <c r="O20" t="s">
        <v>38</v>
      </c>
      <c r="P20" t="s">
        <v>45</v>
      </c>
      <c r="Q20" t="s">
        <v>38</v>
      </c>
      <c r="R20" t="s">
        <v>40</v>
      </c>
      <c r="S20" t="s">
        <v>38</v>
      </c>
      <c r="T20" t="s">
        <v>38</v>
      </c>
      <c r="U20" t="s">
        <v>39</v>
      </c>
      <c r="V20" t="s">
        <v>46</v>
      </c>
      <c r="W20" t="s">
        <v>39</v>
      </c>
      <c r="X20" s="1">
        <v>42718.443749999999</v>
      </c>
      <c r="Y20">
        <v>1387</v>
      </c>
      <c r="Z20" t="s">
        <v>41</v>
      </c>
      <c r="AA20" t="s">
        <v>42</v>
      </c>
      <c r="AG20" t="b">
        <v>1</v>
      </c>
    </row>
    <row r="21" spans="1:33">
      <c r="A21">
        <v>18</v>
      </c>
      <c r="B21" t="s">
        <v>43</v>
      </c>
      <c r="C21">
        <v>11</v>
      </c>
      <c r="D21" t="s">
        <v>36</v>
      </c>
      <c r="E21" t="s">
        <v>44</v>
      </c>
      <c r="F21" t="s">
        <v>40</v>
      </c>
      <c r="G21" t="s">
        <v>40</v>
      </c>
      <c r="H21" t="s">
        <v>45</v>
      </c>
      <c r="I21" t="s">
        <v>46</v>
      </c>
      <c r="J21" t="s">
        <v>46</v>
      </c>
      <c r="K21" t="s">
        <v>39</v>
      </c>
      <c r="L21" t="s">
        <v>38</v>
      </c>
      <c r="M21" t="s">
        <v>46</v>
      </c>
      <c r="N21" t="s">
        <v>40</v>
      </c>
      <c r="O21" t="s">
        <v>45</v>
      </c>
      <c r="P21" t="s">
        <v>39</v>
      </c>
      <c r="Q21" t="s">
        <v>45</v>
      </c>
      <c r="R21" t="s">
        <v>46</v>
      </c>
      <c r="S21" t="s">
        <v>46</v>
      </c>
      <c r="T21" t="s">
        <v>45</v>
      </c>
      <c r="U21" t="s">
        <v>39</v>
      </c>
      <c r="V21" t="s">
        <v>46</v>
      </c>
      <c r="W21" t="s">
        <v>46</v>
      </c>
      <c r="X21" s="1">
        <v>42718.447916666701</v>
      </c>
      <c r="Y21">
        <v>1063</v>
      </c>
      <c r="Z21" t="s">
        <v>41</v>
      </c>
      <c r="AA21" t="s">
        <v>42</v>
      </c>
      <c r="AG21" t="b">
        <v>1</v>
      </c>
    </row>
    <row r="22" spans="1:33">
      <c r="A22">
        <v>16</v>
      </c>
      <c r="B22" t="s">
        <v>43</v>
      </c>
      <c r="C22">
        <v>11</v>
      </c>
      <c r="E22" t="s">
        <v>44</v>
      </c>
      <c r="F22" t="s">
        <v>39</v>
      </c>
      <c r="G22" t="s">
        <v>46</v>
      </c>
      <c r="H22" t="s">
        <v>40</v>
      </c>
      <c r="I22" t="s">
        <v>45</v>
      </c>
      <c r="J22" t="s">
        <v>40</v>
      </c>
      <c r="K22" t="s">
        <v>46</v>
      </c>
      <c r="L22" t="s">
        <v>40</v>
      </c>
      <c r="M22" t="s">
        <v>45</v>
      </c>
      <c r="N22" t="s">
        <v>39</v>
      </c>
      <c r="O22" t="s">
        <v>39</v>
      </c>
      <c r="P22" t="s">
        <v>39</v>
      </c>
      <c r="Q22" t="s">
        <v>16</v>
      </c>
      <c r="R22" t="s">
        <v>40</v>
      </c>
      <c r="S22" t="s">
        <v>39</v>
      </c>
      <c r="T22" t="s">
        <v>39</v>
      </c>
      <c r="U22" t="s">
        <v>45</v>
      </c>
      <c r="V22" t="s">
        <v>40</v>
      </c>
      <c r="W22" t="s">
        <v>45</v>
      </c>
      <c r="X22" s="1">
        <v>42718.454166666699</v>
      </c>
      <c r="Y22">
        <v>514</v>
      </c>
      <c r="Z22" t="s">
        <v>41</v>
      </c>
      <c r="AA22" t="s">
        <v>42</v>
      </c>
      <c r="AG22" t="b">
        <v>1</v>
      </c>
    </row>
    <row r="23" spans="1:33">
      <c r="A23">
        <v>17</v>
      </c>
      <c r="B23" t="s">
        <v>35</v>
      </c>
      <c r="C23">
        <v>11</v>
      </c>
      <c r="D23" t="s">
        <v>36</v>
      </c>
      <c r="E23" t="s">
        <v>44</v>
      </c>
      <c r="F23" t="s">
        <v>39</v>
      </c>
      <c r="G23" t="s">
        <v>40</v>
      </c>
      <c r="H23" t="s">
        <v>40</v>
      </c>
      <c r="I23" t="s">
        <v>45</v>
      </c>
      <c r="J23" t="s">
        <v>40</v>
      </c>
      <c r="K23" t="s">
        <v>46</v>
      </c>
      <c r="L23" t="s">
        <v>46</v>
      </c>
      <c r="M23" t="s">
        <v>45</v>
      </c>
      <c r="N23" t="s">
        <v>39</v>
      </c>
      <c r="O23" t="s">
        <v>39</v>
      </c>
      <c r="P23" t="s">
        <v>45</v>
      </c>
      <c r="Q23" t="s">
        <v>40</v>
      </c>
      <c r="R23" t="s">
        <v>40</v>
      </c>
      <c r="S23" t="s">
        <v>38</v>
      </c>
      <c r="T23" t="s">
        <v>38</v>
      </c>
      <c r="U23" t="s">
        <v>39</v>
      </c>
      <c r="V23" t="s">
        <v>46</v>
      </c>
      <c r="W23" t="s">
        <v>40</v>
      </c>
      <c r="X23" s="1">
        <v>42718.443055555603</v>
      </c>
      <c r="Y23">
        <v>1448</v>
      </c>
      <c r="Z23" t="s">
        <v>41</v>
      </c>
      <c r="AA23" t="s">
        <v>42</v>
      </c>
      <c r="AG23" t="b">
        <v>1</v>
      </c>
    </row>
    <row r="24" spans="1:33">
      <c r="A24">
        <v>17</v>
      </c>
      <c r="B24" t="s">
        <v>43</v>
      </c>
      <c r="C24">
        <v>11</v>
      </c>
      <c r="D24" t="s">
        <v>48</v>
      </c>
      <c r="E24" t="s">
        <v>44</v>
      </c>
      <c r="F24" t="s">
        <v>45</v>
      </c>
      <c r="G24" t="s">
        <v>39</v>
      </c>
      <c r="H24" t="s">
        <v>40</v>
      </c>
      <c r="I24" t="s">
        <v>38</v>
      </c>
      <c r="J24" t="s">
        <v>46</v>
      </c>
      <c r="K24" t="s">
        <v>38</v>
      </c>
      <c r="L24" t="s">
        <v>40</v>
      </c>
      <c r="M24" t="s">
        <v>39</v>
      </c>
      <c r="N24" t="s">
        <v>45</v>
      </c>
      <c r="O24" t="s">
        <v>39</v>
      </c>
      <c r="P24" t="s">
        <v>40</v>
      </c>
      <c r="Q24" t="s">
        <v>38</v>
      </c>
      <c r="R24" t="s">
        <v>46</v>
      </c>
      <c r="S24" t="s">
        <v>38</v>
      </c>
      <c r="T24" t="s">
        <v>40</v>
      </c>
      <c r="U24" t="s">
        <v>39</v>
      </c>
      <c r="V24" t="s">
        <v>45</v>
      </c>
      <c r="W24" t="s">
        <v>39</v>
      </c>
      <c r="X24" s="1">
        <v>42718.460416666698</v>
      </c>
      <c r="Y24">
        <v>0</v>
      </c>
      <c r="Z24" t="s">
        <v>41</v>
      </c>
      <c r="AA24" t="s">
        <v>42</v>
      </c>
      <c r="AG24" t="b">
        <v>1</v>
      </c>
    </row>
    <row r="25" spans="1:33">
      <c r="A25">
        <v>16</v>
      </c>
      <c r="B25" t="s">
        <v>35</v>
      </c>
      <c r="C25">
        <v>10</v>
      </c>
      <c r="D25" t="s">
        <v>48</v>
      </c>
      <c r="E25" t="s">
        <v>37</v>
      </c>
      <c r="F25" t="s">
        <v>45</v>
      </c>
      <c r="G25" t="s">
        <v>38</v>
      </c>
      <c r="H25" t="s">
        <v>38</v>
      </c>
      <c r="I25" t="s">
        <v>39</v>
      </c>
      <c r="J25" t="s">
        <v>45</v>
      </c>
      <c r="K25" t="s">
        <v>46</v>
      </c>
      <c r="L25" t="s">
        <v>46</v>
      </c>
      <c r="M25" t="s">
        <v>45</v>
      </c>
      <c r="N25" t="s">
        <v>38</v>
      </c>
      <c r="O25" t="s">
        <v>38</v>
      </c>
      <c r="P25" t="s">
        <v>45</v>
      </c>
      <c r="Q25" t="s">
        <v>38</v>
      </c>
      <c r="R25" t="s">
        <v>40</v>
      </c>
      <c r="S25" t="s">
        <v>39</v>
      </c>
      <c r="T25" t="s">
        <v>38</v>
      </c>
      <c r="U25" t="s">
        <v>39</v>
      </c>
      <c r="V25" t="s">
        <v>39</v>
      </c>
      <c r="W25" t="s">
        <v>45</v>
      </c>
      <c r="X25" s="1">
        <v>42718.460416666698</v>
      </c>
      <c r="Y25">
        <v>181</v>
      </c>
      <c r="Z25" t="s">
        <v>41</v>
      </c>
      <c r="AA25" t="s">
        <v>42</v>
      </c>
      <c r="AG25" t="b">
        <v>1</v>
      </c>
    </row>
    <row r="26" spans="1:33">
      <c r="A26">
        <v>18</v>
      </c>
      <c r="B26" t="s">
        <v>35</v>
      </c>
      <c r="C26">
        <v>12</v>
      </c>
      <c r="D26" t="s">
        <v>36</v>
      </c>
      <c r="E26" t="s">
        <v>44</v>
      </c>
      <c r="F26" t="s">
        <v>40</v>
      </c>
      <c r="G26" t="s">
        <v>46</v>
      </c>
      <c r="H26" t="s">
        <v>38</v>
      </c>
      <c r="I26" t="s">
        <v>45</v>
      </c>
      <c r="J26" t="s">
        <v>46</v>
      </c>
      <c r="K26" t="s">
        <v>40</v>
      </c>
      <c r="L26" t="s">
        <v>40</v>
      </c>
      <c r="M26" t="s">
        <v>46</v>
      </c>
      <c r="N26" t="s">
        <v>39</v>
      </c>
      <c r="O26" t="s">
        <v>45</v>
      </c>
      <c r="P26" t="s">
        <v>45</v>
      </c>
      <c r="Q26" t="s">
        <v>40</v>
      </c>
      <c r="R26" t="s">
        <v>40</v>
      </c>
      <c r="S26" t="s">
        <v>39</v>
      </c>
      <c r="T26" t="s">
        <v>39</v>
      </c>
      <c r="U26" t="s">
        <v>45</v>
      </c>
      <c r="V26" t="s">
        <v>40</v>
      </c>
      <c r="W26" t="s">
        <v>40</v>
      </c>
      <c r="X26" s="1">
        <v>42718.461111111101</v>
      </c>
      <c r="Y26">
        <v>342</v>
      </c>
      <c r="Z26" t="s">
        <v>41</v>
      </c>
      <c r="AA26" t="s">
        <v>42</v>
      </c>
      <c r="AG26" t="b">
        <v>1</v>
      </c>
    </row>
    <row r="27" spans="1:33">
      <c r="A27">
        <v>16</v>
      </c>
      <c r="B27" t="s">
        <v>43</v>
      </c>
      <c r="C27">
        <v>11</v>
      </c>
      <c r="D27" t="s">
        <v>36</v>
      </c>
      <c r="E27" t="s">
        <v>44</v>
      </c>
      <c r="F27" t="s">
        <v>40</v>
      </c>
      <c r="G27" t="s">
        <v>39</v>
      </c>
      <c r="H27" t="s">
        <v>38</v>
      </c>
      <c r="I27" t="s">
        <v>40</v>
      </c>
      <c r="J27" t="s">
        <v>39</v>
      </c>
      <c r="K27" t="s">
        <v>38</v>
      </c>
      <c r="L27" t="s">
        <v>39</v>
      </c>
      <c r="M27" t="s">
        <v>38</v>
      </c>
      <c r="N27" t="s">
        <v>39</v>
      </c>
      <c r="O27" t="s">
        <v>38</v>
      </c>
      <c r="P27" t="s">
        <v>39</v>
      </c>
      <c r="Q27" t="s">
        <v>38</v>
      </c>
      <c r="R27" t="s">
        <v>39</v>
      </c>
      <c r="S27" t="s">
        <v>38</v>
      </c>
      <c r="T27" t="s">
        <v>39</v>
      </c>
      <c r="U27" t="s">
        <v>38</v>
      </c>
      <c r="V27" t="s">
        <v>39</v>
      </c>
      <c r="W27" t="s">
        <v>38</v>
      </c>
      <c r="X27" s="1">
        <v>42718.447916666701</v>
      </c>
      <c r="Y27">
        <v>1899</v>
      </c>
      <c r="Z27" t="s">
        <v>41</v>
      </c>
      <c r="AA27" t="s">
        <v>42</v>
      </c>
      <c r="AG27" t="b">
        <v>1</v>
      </c>
    </row>
    <row r="28" spans="1:33">
      <c r="A28">
        <v>16</v>
      </c>
      <c r="B28" t="s">
        <v>35</v>
      </c>
      <c r="C28">
        <v>10</v>
      </c>
      <c r="D28" t="s">
        <v>48</v>
      </c>
      <c r="E28" t="s">
        <v>37</v>
      </c>
      <c r="F28" t="s">
        <v>46</v>
      </c>
      <c r="G28" t="s">
        <v>46</v>
      </c>
      <c r="H28" t="s">
        <v>46</v>
      </c>
      <c r="I28" t="s">
        <v>46</v>
      </c>
      <c r="J28" t="s">
        <v>46</v>
      </c>
      <c r="K28" t="s">
        <v>46</v>
      </c>
      <c r="L28" t="s">
        <v>46</v>
      </c>
      <c r="M28" t="s">
        <v>46</v>
      </c>
      <c r="N28" t="s">
        <v>46</v>
      </c>
      <c r="O28" t="s">
        <v>46</v>
      </c>
      <c r="P28" t="s">
        <v>46</v>
      </c>
      <c r="Q28" t="s">
        <v>46</v>
      </c>
      <c r="R28" t="s">
        <v>46</v>
      </c>
      <c r="S28" t="s">
        <v>46</v>
      </c>
      <c r="T28" t="s">
        <v>46</v>
      </c>
      <c r="U28" t="s">
        <v>46</v>
      </c>
      <c r="V28" t="s">
        <v>46</v>
      </c>
      <c r="W28" t="s">
        <v>46</v>
      </c>
      <c r="X28" s="1">
        <v>42718.807638888902</v>
      </c>
      <c r="Y28">
        <v>45</v>
      </c>
      <c r="Z28" t="s">
        <v>41</v>
      </c>
      <c r="AA28" t="s">
        <v>42</v>
      </c>
      <c r="AG28" t="b">
        <v>1</v>
      </c>
    </row>
    <row r="29" spans="1:33">
      <c r="A29">
        <v>17</v>
      </c>
      <c r="B29" t="s">
        <v>43</v>
      </c>
      <c r="C29">
        <v>10</v>
      </c>
      <c r="D29" t="s">
        <v>48</v>
      </c>
      <c r="E29" t="s">
        <v>44</v>
      </c>
      <c r="X29" s="1">
        <v>42718.807638888902</v>
      </c>
      <c r="Y29">
        <v>84</v>
      </c>
      <c r="Z29" t="s">
        <v>41</v>
      </c>
      <c r="AA29" t="s">
        <v>49</v>
      </c>
      <c r="AG29" t="b">
        <v>1</v>
      </c>
    </row>
    <row r="30" spans="1:33">
      <c r="A30">
        <v>17</v>
      </c>
      <c r="B30" t="s">
        <v>43</v>
      </c>
      <c r="C30">
        <v>10</v>
      </c>
      <c r="D30" t="s">
        <v>36</v>
      </c>
      <c r="E30" t="s">
        <v>44</v>
      </c>
      <c r="F30" t="s">
        <v>46</v>
      </c>
      <c r="G30" t="s">
        <v>45</v>
      </c>
      <c r="H30" t="s">
        <v>45</v>
      </c>
      <c r="I30" t="s">
        <v>46</v>
      </c>
      <c r="J30" t="s">
        <v>46</v>
      </c>
      <c r="K30" t="s">
        <v>45</v>
      </c>
      <c r="L30" t="s">
        <v>45</v>
      </c>
      <c r="M30" t="s">
        <v>46</v>
      </c>
      <c r="N30" t="s">
        <v>45</v>
      </c>
      <c r="O30" t="s">
        <v>39</v>
      </c>
      <c r="P30" t="s">
        <v>38</v>
      </c>
      <c r="Q30" t="s">
        <v>45</v>
      </c>
      <c r="R30" t="s">
        <v>45</v>
      </c>
      <c r="S30" t="s">
        <v>46</v>
      </c>
      <c r="T30" t="s">
        <v>45</v>
      </c>
      <c r="U30" t="s">
        <v>45</v>
      </c>
      <c r="V30" t="s">
        <v>46</v>
      </c>
      <c r="W30" t="s">
        <v>46</v>
      </c>
      <c r="X30" s="1">
        <v>42718.807638888902</v>
      </c>
      <c r="Y30">
        <v>171</v>
      </c>
      <c r="Z30" t="s">
        <v>41</v>
      </c>
      <c r="AA30" t="s">
        <v>42</v>
      </c>
      <c r="AG30" t="b">
        <v>1</v>
      </c>
    </row>
    <row r="31" spans="1:33">
      <c r="A31">
        <v>16</v>
      </c>
      <c r="B31" t="s">
        <v>43</v>
      </c>
      <c r="C31">
        <v>10</v>
      </c>
      <c r="D31" t="s">
        <v>47</v>
      </c>
      <c r="E31" t="s">
        <v>44</v>
      </c>
      <c r="F31" t="s">
        <v>39</v>
      </c>
      <c r="G31" t="s">
        <v>46</v>
      </c>
      <c r="H31" t="s">
        <v>38</v>
      </c>
      <c r="I31" t="s">
        <v>39</v>
      </c>
      <c r="J31" t="s">
        <v>39</v>
      </c>
      <c r="K31" t="s">
        <v>46</v>
      </c>
      <c r="L31" t="s">
        <v>40</v>
      </c>
      <c r="M31" t="s">
        <v>45</v>
      </c>
      <c r="N31" t="s">
        <v>46</v>
      </c>
      <c r="O31" t="s">
        <v>38</v>
      </c>
      <c r="P31" t="s">
        <v>39</v>
      </c>
      <c r="Q31" t="s">
        <v>45</v>
      </c>
      <c r="R31" t="s">
        <v>39</v>
      </c>
      <c r="S31" t="s">
        <v>40</v>
      </c>
      <c r="T31" t="s">
        <v>45</v>
      </c>
      <c r="U31" t="s">
        <v>39</v>
      </c>
      <c r="V31" t="s">
        <v>38</v>
      </c>
      <c r="W31" t="s">
        <v>45</v>
      </c>
      <c r="X31" s="1">
        <v>42718.809027777803</v>
      </c>
      <c r="Y31">
        <v>220</v>
      </c>
      <c r="Z31" t="s">
        <v>41</v>
      </c>
      <c r="AG31" t="b">
        <v>1</v>
      </c>
    </row>
    <row r="32" spans="1:33">
      <c r="A32">
        <v>16</v>
      </c>
      <c r="B32" t="s">
        <v>43</v>
      </c>
      <c r="C32">
        <v>10</v>
      </c>
      <c r="D32" t="s">
        <v>36</v>
      </c>
      <c r="E32" t="s">
        <v>37</v>
      </c>
      <c r="F32" t="s">
        <v>38</v>
      </c>
      <c r="G32" t="s">
        <v>46</v>
      </c>
      <c r="H32" t="s">
        <v>46</v>
      </c>
      <c r="I32" t="s">
        <v>45</v>
      </c>
      <c r="J32" t="s">
        <v>39</v>
      </c>
      <c r="K32" t="s">
        <v>40</v>
      </c>
      <c r="L32" t="s">
        <v>40</v>
      </c>
      <c r="M32" t="s">
        <v>38</v>
      </c>
      <c r="N32" t="s">
        <v>46</v>
      </c>
      <c r="O32" t="s">
        <v>39</v>
      </c>
      <c r="P32" t="s">
        <v>38</v>
      </c>
      <c r="Q32" t="s">
        <v>40</v>
      </c>
      <c r="R32" t="s">
        <v>40</v>
      </c>
      <c r="S32" t="s">
        <v>45</v>
      </c>
      <c r="T32" t="s">
        <v>46</v>
      </c>
      <c r="U32" t="s">
        <v>45</v>
      </c>
      <c r="V32" t="s">
        <v>39</v>
      </c>
      <c r="W32" t="s">
        <v>39</v>
      </c>
      <c r="X32" s="1">
        <v>42718.808333333298</v>
      </c>
      <c r="Y32">
        <v>352</v>
      </c>
      <c r="Z32" t="s">
        <v>41</v>
      </c>
      <c r="AG32" t="b">
        <v>1</v>
      </c>
    </row>
    <row r="33" spans="1:33">
      <c r="A33">
        <v>19</v>
      </c>
      <c r="B33" t="s">
        <v>35</v>
      </c>
      <c r="C33">
        <v>12</v>
      </c>
      <c r="D33" t="s">
        <v>36</v>
      </c>
      <c r="E33" t="s">
        <v>44</v>
      </c>
      <c r="F33" t="s">
        <v>39</v>
      </c>
      <c r="G33" t="s">
        <v>39</v>
      </c>
      <c r="H33" t="s">
        <v>39</v>
      </c>
      <c r="I33" t="s">
        <v>39</v>
      </c>
      <c r="J33" t="s">
        <v>39</v>
      </c>
      <c r="K33" t="s">
        <v>46</v>
      </c>
      <c r="L33" t="s">
        <v>46</v>
      </c>
      <c r="M33" t="s">
        <v>45</v>
      </c>
      <c r="N33" t="s">
        <v>46</v>
      </c>
      <c r="O33" t="s">
        <v>40</v>
      </c>
      <c r="P33" t="s">
        <v>39</v>
      </c>
      <c r="Q33" t="s">
        <v>40</v>
      </c>
      <c r="R33" t="s">
        <v>40</v>
      </c>
      <c r="S33" t="s">
        <v>39</v>
      </c>
      <c r="T33" t="s">
        <v>40</v>
      </c>
      <c r="U33" t="s">
        <v>45</v>
      </c>
      <c r="V33" t="s">
        <v>40</v>
      </c>
      <c r="W33" t="s">
        <v>39</v>
      </c>
      <c r="X33" s="1">
        <v>42718.815972222197</v>
      </c>
      <c r="Y33">
        <v>641</v>
      </c>
      <c r="Z33" t="s">
        <v>41</v>
      </c>
      <c r="AA33" t="s">
        <v>42</v>
      </c>
      <c r="AG33" t="b">
        <v>1</v>
      </c>
    </row>
    <row r="34" spans="1:33">
      <c r="A34">
        <v>16</v>
      </c>
      <c r="B34" t="s">
        <v>43</v>
      </c>
      <c r="C34">
        <v>10</v>
      </c>
      <c r="D34" t="s">
        <v>36</v>
      </c>
      <c r="E34" t="s">
        <v>37</v>
      </c>
      <c r="F34" t="s">
        <v>39</v>
      </c>
      <c r="G34" t="s">
        <v>39</v>
      </c>
      <c r="H34" t="s">
        <v>45</v>
      </c>
      <c r="I34" t="s">
        <v>40</v>
      </c>
      <c r="J34" t="s">
        <v>39</v>
      </c>
      <c r="K34" t="s">
        <v>46</v>
      </c>
      <c r="L34" t="s">
        <v>46</v>
      </c>
      <c r="M34" t="s">
        <v>39</v>
      </c>
      <c r="N34" t="s">
        <v>39</v>
      </c>
      <c r="O34" t="s">
        <v>46</v>
      </c>
      <c r="P34" t="s">
        <v>45</v>
      </c>
      <c r="Q34" t="s">
        <v>46</v>
      </c>
      <c r="R34" t="s">
        <v>46</v>
      </c>
      <c r="S34" t="s">
        <v>38</v>
      </c>
      <c r="T34" t="s">
        <v>39</v>
      </c>
      <c r="U34" t="s">
        <v>38</v>
      </c>
      <c r="V34" t="s">
        <v>39</v>
      </c>
      <c r="W34" t="s">
        <v>45</v>
      </c>
      <c r="X34" s="1">
        <v>42718.822916666701</v>
      </c>
      <c r="Y34">
        <v>392</v>
      </c>
      <c r="Z34" t="s">
        <v>41</v>
      </c>
      <c r="AA34" t="s">
        <v>42</v>
      </c>
      <c r="AG34" t="b">
        <v>1</v>
      </c>
    </row>
    <row r="35" spans="1:33">
      <c r="A35">
        <v>16</v>
      </c>
      <c r="B35" t="s">
        <v>35</v>
      </c>
      <c r="C35">
        <v>10</v>
      </c>
      <c r="D35" t="s">
        <v>36</v>
      </c>
      <c r="E35" t="s">
        <v>37</v>
      </c>
      <c r="F35" t="s">
        <v>39</v>
      </c>
      <c r="G35" t="s">
        <v>45</v>
      </c>
      <c r="H35" t="s">
        <v>45</v>
      </c>
      <c r="I35" t="s">
        <v>40</v>
      </c>
      <c r="J35" t="s">
        <v>39</v>
      </c>
      <c r="K35" t="s">
        <v>39</v>
      </c>
      <c r="L35" t="s">
        <v>39</v>
      </c>
      <c r="M35" t="s">
        <v>45</v>
      </c>
      <c r="N35" t="s">
        <v>45</v>
      </c>
      <c r="O35" t="s">
        <v>39</v>
      </c>
      <c r="P35" t="s">
        <v>45</v>
      </c>
      <c r="Q35" t="s">
        <v>40</v>
      </c>
      <c r="R35" t="s">
        <v>45</v>
      </c>
      <c r="S35" t="s">
        <v>45</v>
      </c>
      <c r="T35" t="s">
        <v>40</v>
      </c>
      <c r="U35" t="s">
        <v>45</v>
      </c>
      <c r="V35" t="s">
        <v>39</v>
      </c>
      <c r="W35" t="s">
        <v>39</v>
      </c>
      <c r="X35" s="1">
        <v>42718.827777777798</v>
      </c>
      <c r="Y35">
        <v>473</v>
      </c>
      <c r="Z35" t="s">
        <v>41</v>
      </c>
      <c r="AA35" t="s">
        <v>50</v>
      </c>
      <c r="AG35" t="b">
        <v>1</v>
      </c>
    </row>
    <row r="36" spans="1:33">
      <c r="A36">
        <v>17</v>
      </c>
      <c r="B36" t="s">
        <v>35</v>
      </c>
      <c r="C36">
        <v>10</v>
      </c>
      <c r="D36" t="s">
        <v>47</v>
      </c>
      <c r="E36" t="s">
        <v>37</v>
      </c>
      <c r="F36" t="s">
        <v>39</v>
      </c>
      <c r="G36" t="s">
        <v>45</v>
      </c>
      <c r="H36" t="s">
        <v>45</v>
      </c>
      <c r="I36" t="s">
        <v>40</v>
      </c>
      <c r="J36" t="s">
        <v>39</v>
      </c>
      <c r="K36" t="s">
        <v>39</v>
      </c>
      <c r="L36" t="s">
        <v>39</v>
      </c>
      <c r="M36" t="s">
        <v>45</v>
      </c>
      <c r="N36" t="s">
        <v>45</v>
      </c>
      <c r="O36" t="s">
        <v>39</v>
      </c>
      <c r="P36" t="s">
        <v>39</v>
      </c>
      <c r="Q36" t="s">
        <v>40</v>
      </c>
      <c r="R36" t="s">
        <v>45</v>
      </c>
      <c r="S36" t="s">
        <v>39</v>
      </c>
      <c r="T36" t="s">
        <v>39</v>
      </c>
      <c r="U36" t="s">
        <v>38</v>
      </c>
      <c r="V36" t="s">
        <v>39</v>
      </c>
      <c r="W36" t="s">
        <v>39</v>
      </c>
      <c r="X36" s="1">
        <v>42718.826388888898</v>
      </c>
      <c r="Y36">
        <v>546</v>
      </c>
      <c r="Z36" t="s">
        <v>41</v>
      </c>
      <c r="AA36" t="s">
        <v>51</v>
      </c>
      <c r="AG36" t="b">
        <v>1</v>
      </c>
    </row>
    <row r="37" spans="1:33">
      <c r="A37">
        <v>17</v>
      </c>
      <c r="B37" t="s">
        <v>43</v>
      </c>
      <c r="C37">
        <v>11</v>
      </c>
      <c r="D37" t="s">
        <v>36</v>
      </c>
      <c r="E37" t="s">
        <v>44</v>
      </c>
      <c r="F37" t="s">
        <v>45</v>
      </c>
      <c r="G37" t="s">
        <v>40</v>
      </c>
      <c r="H37" t="s">
        <v>40</v>
      </c>
      <c r="I37" t="s">
        <v>40</v>
      </c>
      <c r="J37" t="s">
        <v>40</v>
      </c>
      <c r="K37" t="s">
        <v>46</v>
      </c>
      <c r="L37" t="s">
        <v>46</v>
      </c>
      <c r="M37" t="s">
        <v>45</v>
      </c>
      <c r="N37" t="s">
        <v>46</v>
      </c>
      <c r="O37" t="s">
        <v>38</v>
      </c>
      <c r="P37" t="s">
        <v>45</v>
      </c>
      <c r="Q37" t="s">
        <v>40</v>
      </c>
      <c r="R37" t="s">
        <v>45</v>
      </c>
      <c r="S37" t="s">
        <v>45</v>
      </c>
      <c r="T37" t="s">
        <v>46</v>
      </c>
      <c r="U37" t="s">
        <v>45</v>
      </c>
      <c r="V37" t="s">
        <v>39</v>
      </c>
      <c r="W37" t="s">
        <v>45</v>
      </c>
      <c r="X37" s="1">
        <v>42718.818749999999</v>
      </c>
      <c r="Y37">
        <v>1356</v>
      </c>
      <c r="Z37" t="s">
        <v>41</v>
      </c>
      <c r="AA37" t="s">
        <v>42</v>
      </c>
      <c r="AG37" t="b">
        <v>1</v>
      </c>
    </row>
    <row r="38" spans="1:33">
      <c r="A38">
        <v>18</v>
      </c>
      <c r="B38" t="s">
        <v>43</v>
      </c>
      <c r="C38">
        <v>12</v>
      </c>
      <c r="D38" t="s">
        <v>47</v>
      </c>
      <c r="E38" t="s">
        <v>44</v>
      </c>
      <c r="F38" t="s">
        <v>46</v>
      </c>
      <c r="G38" t="s">
        <v>46</v>
      </c>
      <c r="H38" t="s">
        <v>46</v>
      </c>
      <c r="I38" t="s">
        <v>46</v>
      </c>
      <c r="J38" t="s">
        <v>46</v>
      </c>
      <c r="K38" t="s">
        <v>46</v>
      </c>
      <c r="L38" t="s">
        <v>46</v>
      </c>
      <c r="M38" t="s">
        <v>46</v>
      </c>
      <c r="N38" t="s">
        <v>46</v>
      </c>
      <c r="O38" t="s">
        <v>46</v>
      </c>
      <c r="P38" t="s">
        <v>46</v>
      </c>
      <c r="Q38" t="s">
        <v>45</v>
      </c>
      <c r="R38" t="s">
        <v>46</v>
      </c>
      <c r="S38" t="s">
        <v>46</v>
      </c>
      <c r="T38" t="s">
        <v>40</v>
      </c>
      <c r="U38" t="s">
        <v>39</v>
      </c>
      <c r="V38" t="s">
        <v>46</v>
      </c>
      <c r="W38" t="s">
        <v>46</v>
      </c>
      <c r="X38" s="1">
        <v>42718.840277777803</v>
      </c>
      <c r="Y38">
        <v>382</v>
      </c>
      <c r="Z38" t="s">
        <v>41</v>
      </c>
      <c r="AA38" t="s">
        <v>42</v>
      </c>
      <c r="AG38" t="b">
        <v>1</v>
      </c>
    </row>
    <row r="39" spans="1:33">
      <c r="A39">
        <v>16</v>
      </c>
      <c r="B39" t="s">
        <v>43</v>
      </c>
      <c r="C39">
        <v>9</v>
      </c>
      <c r="D39" t="s">
        <v>36</v>
      </c>
      <c r="E39" t="s">
        <v>44</v>
      </c>
      <c r="F39" t="s">
        <v>38</v>
      </c>
      <c r="G39" t="s">
        <v>45</v>
      </c>
      <c r="H39" t="s">
        <v>45</v>
      </c>
      <c r="I39" t="s">
        <v>40</v>
      </c>
      <c r="J39" t="s">
        <v>38</v>
      </c>
      <c r="K39" t="s">
        <v>40</v>
      </c>
      <c r="L39" t="s">
        <v>39</v>
      </c>
      <c r="M39" t="s">
        <v>38</v>
      </c>
      <c r="N39" t="s">
        <v>46</v>
      </c>
      <c r="O39" t="s">
        <v>38</v>
      </c>
      <c r="P39" t="s">
        <v>39</v>
      </c>
      <c r="Q39" t="s">
        <v>38</v>
      </c>
      <c r="R39" t="s">
        <v>40</v>
      </c>
      <c r="S39" t="s">
        <v>39</v>
      </c>
      <c r="T39" t="s">
        <v>45</v>
      </c>
      <c r="U39" t="s">
        <v>46</v>
      </c>
      <c r="V39" t="s">
        <v>40</v>
      </c>
      <c r="W39" t="s">
        <v>45</v>
      </c>
      <c r="X39" s="1">
        <v>42718.85</v>
      </c>
      <c r="Y39">
        <v>75</v>
      </c>
      <c r="Z39" t="s">
        <v>41</v>
      </c>
      <c r="AA39" t="s">
        <v>42</v>
      </c>
      <c r="AG39" t="b">
        <v>1</v>
      </c>
    </row>
    <row r="40" spans="1:33">
      <c r="A40">
        <v>16</v>
      </c>
      <c r="B40" t="s">
        <v>43</v>
      </c>
      <c r="C40">
        <v>10</v>
      </c>
      <c r="D40" t="s">
        <v>36</v>
      </c>
      <c r="E40" t="s">
        <v>44</v>
      </c>
      <c r="F40" t="s">
        <v>39</v>
      </c>
      <c r="G40" t="s">
        <v>40</v>
      </c>
      <c r="H40" t="s">
        <v>45</v>
      </c>
      <c r="I40" t="s">
        <v>40</v>
      </c>
      <c r="J40" t="s">
        <v>39</v>
      </c>
      <c r="K40" t="s">
        <v>46</v>
      </c>
      <c r="L40" t="s">
        <v>46</v>
      </c>
      <c r="M40" t="s">
        <v>39</v>
      </c>
      <c r="N40" t="s">
        <v>40</v>
      </c>
      <c r="O40" t="s">
        <v>39</v>
      </c>
      <c r="P40" t="s">
        <v>38</v>
      </c>
      <c r="Q40" t="s">
        <v>39</v>
      </c>
      <c r="R40" t="s">
        <v>46</v>
      </c>
      <c r="S40" t="s">
        <v>46</v>
      </c>
      <c r="T40" t="s">
        <v>40</v>
      </c>
      <c r="U40" t="s">
        <v>39</v>
      </c>
      <c r="V40" t="s">
        <v>38</v>
      </c>
      <c r="W40" t="s">
        <v>40</v>
      </c>
      <c r="X40" s="1">
        <v>42718.8527777778</v>
      </c>
      <c r="Y40">
        <v>340</v>
      </c>
      <c r="Z40" t="s">
        <v>41</v>
      </c>
      <c r="AG40" t="b">
        <v>1</v>
      </c>
    </row>
    <row r="41" spans="1:33">
      <c r="A41">
        <v>16</v>
      </c>
      <c r="B41" t="s">
        <v>35</v>
      </c>
      <c r="C41">
        <v>10</v>
      </c>
      <c r="D41" t="s">
        <v>47</v>
      </c>
      <c r="E41" t="s">
        <v>44</v>
      </c>
      <c r="F41" t="s">
        <v>39</v>
      </c>
      <c r="G41" t="s">
        <v>39</v>
      </c>
      <c r="H41" t="s">
        <v>39</v>
      </c>
      <c r="I41" t="s">
        <v>45</v>
      </c>
      <c r="J41" t="s">
        <v>45</v>
      </c>
      <c r="K41" t="s">
        <v>40</v>
      </c>
      <c r="L41" t="s">
        <v>40</v>
      </c>
      <c r="M41" t="s">
        <v>45</v>
      </c>
      <c r="N41" t="s">
        <v>39</v>
      </c>
      <c r="O41" t="s">
        <v>39</v>
      </c>
      <c r="P41" t="s">
        <v>39</v>
      </c>
      <c r="Q41" t="s">
        <v>46</v>
      </c>
      <c r="R41" t="s">
        <v>39</v>
      </c>
      <c r="S41" t="s">
        <v>39</v>
      </c>
      <c r="T41" t="s">
        <v>39</v>
      </c>
      <c r="U41" t="s">
        <v>45</v>
      </c>
      <c r="V41" t="s">
        <v>39</v>
      </c>
      <c r="W41" t="s">
        <v>39</v>
      </c>
      <c r="X41" s="1">
        <v>42718.840277777803</v>
      </c>
      <c r="Y41">
        <v>1769</v>
      </c>
      <c r="Z41" t="s">
        <v>41</v>
      </c>
      <c r="AA41" t="s">
        <v>42</v>
      </c>
      <c r="AG41" t="b">
        <v>1</v>
      </c>
    </row>
    <row r="42" spans="1:33">
      <c r="A42">
        <v>15</v>
      </c>
      <c r="B42" t="s">
        <v>43</v>
      </c>
      <c r="C42">
        <v>10</v>
      </c>
      <c r="D42" t="s">
        <v>36</v>
      </c>
      <c r="E42" t="s">
        <v>44</v>
      </c>
      <c r="F42" t="s">
        <v>46</v>
      </c>
      <c r="G42" t="s">
        <v>39</v>
      </c>
      <c r="H42" t="s">
        <v>39</v>
      </c>
      <c r="I42" t="s">
        <v>39</v>
      </c>
      <c r="J42" t="s">
        <v>46</v>
      </c>
      <c r="K42" t="s">
        <v>46</v>
      </c>
      <c r="L42" t="s">
        <v>39</v>
      </c>
      <c r="M42" t="s">
        <v>45</v>
      </c>
      <c r="N42" t="s">
        <v>39</v>
      </c>
      <c r="O42" t="s">
        <v>46</v>
      </c>
      <c r="P42" t="s">
        <v>39</v>
      </c>
      <c r="Q42" t="s">
        <v>46</v>
      </c>
      <c r="R42" t="s">
        <v>46</v>
      </c>
      <c r="S42" t="s">
        <v>46</v>
      </c>
      <c r="T42" t="s">
        <v>46</v>
      </c>
      <c r="U42" t="s">
        <v>45</v>
      </c>
      <c r="V42" t="s">
        <v>39</v>
      </c>
      <c r="W42" t="s">
        <v>39</v>
      </c>
      <c r="X42" s="1">
        <v>42718.863888888904</v>
      </c>
      <c r="Y42">
        <v>199</v>
      </c>
      <c r="Z42" t="s">
        <v>41</v>
      </c>
      <c r="AA42" t="s">
        <v>42</v>
      </c>
      <c r="AG42" t="b">
        <v>1</v>
      </c>
    </row>
    <row r="43" spans="1:33">
      <c r="A43">
        <v>16</v>
      </c>
      <c r="B43" t="s">
        <v>43</v>
      </c>
      <c r="C43">
        <v>10</v>
      </c>
      <c r="D43" t="s">
        <v>47</v>
      </c>
      <c r="E43" t="s">
        <v>37</v>
      </c>
      <c r="F43" t="s">
        <v>39</v>
      </c>
      <c r="G43" t="s">
        <v>40</v>
      </c>
      <c r="H43" t="s">
        <v>40</v>
      </c>
      <c r="I43" t="s">
        <v>40</v>
      </c>
      <c r="J43" t="s">
        <v>40</v>
      </c>
      <c r="K43" t="s">
        <v>40</v>
      </c>
      <c r="L43" t="s">
        <v>40</v>
      </c>
      <c r="M43" t="s">
        <v>39</v>
      </c>
      <c r="N43" t="s">
        <v>40</v>
      </c>
      <c r="O43" t="s">
        <v>40</v>
      </c>
      <c r="P43" t="s">
        <v>40</v>
      </c>
      <c r="Q43" t="s">
        <v>40</v>
      </c>
      <c r="R43" t="s">
        <v>40</v>
      </c>
      <c r="S43" t="s">
        <v>40</v>
      </c>
      <c r="T43" t="s">
        <v>40</v>
      </c>
      <c r="U43" t="s">
        <v>40</v>
      </c>
      <c r="V43" t="s">
        <v>40</v>
      </c>
      <c r="W43" t="s">
        <v>40</v>
      </c>
      <c r="X43" s="1">
        <v>42718.866666666698</v>
      </c>
      <c r="Y43">
        <v>135</v>
      </c>
      <c r="Z43" t="s">
        <v>41</v>
      </c>
      <c r="AG43" t="b">
        <v>1</v>
      </c>
    </row>
    <row r="44" spans="1:33">
      <c r="A44">
        <v>17</v>
      </c>
      <c r="B44" t="s">
        <v>43</v>
      </c>
      <c r="C44">
        <v>11</v>
      </c>
      <c r="D44" t="s">
        <v>47</v>
      </c>
      <c r="E44" t="s">
        <v>44</v>
      </c>
      <c r="F44" t="s">
        <v>39</v>
      </c>
      <c r="G44" t="s">
        <v>39</v>
      </c>
      <c r="H44" t="s">
        <v>45</v>
      </c>
      <c r="I44" t="s">
        <v>40</v>
      </c>
      <c r="J44" t="s">
        <v>40</v>
      </c>
      <c r="K44" t="s">
        <v>39</v>
      </c>
      <c r="L44" t="s">
        <v>40</v>
      </c>
      <c r="M44" t="s">
        <v>45</v>
      </c>
      <c r="N44" t="s">
        <v>45</v>
      </c>
      <c r="O44" t="s">
        <v>40</v>
      </c>
      <c r="P44" t="s">
        <v>39</v>
      </c>
      <c r="Q44" t="s">
        <v>40</v>
      </c>
      <c r="R44" t="s">
        <v>40</v>
      </c>
      <c r="S44" t="s">
        <v>40</v>
      </c>
      <c r="T44" t="s">
        <v>38</v>
      </c>
      <c r="U44" t="s">
        <v>39</v>
      </c>
      <c r="V44" t="s">
        <v>39</v>
      </c>
      <c r="W44" t="s">
        <v>39</v>
      </c>
      <c r="X44" s="1">
        <v>42718.865277777797</v>
      </c>
      <c r="Y44">
        <v>318</v>
      </c>
      <c r="Z44" t="s">
        <v>41</v>
      </c>
      <c r="AA44" t="s">
        <v>52</v>
      </c>
      <c r="AG44" t="b">
        <v>1</v>
      </c>
    </row>
    <row r="45" spans="1:33">
      <c r="A45">
        <v>17</v>
      </c>
      <c r="B45" t="s">
        <v>43</v>
      </c>
      <c r="C45">
        <v>11</v>
      </c>
      <c r="D45" t="s">
        <v>47</v>
      </c>
      <c r="E45" t="s">
        <v>44</v>
      </c>
      <c r="F45" t="s">
        <v>39</v>
      </c>
      <c r="G45" t="s">
        <v>40</v>
      </c>
      <c r="H45" t="s">
        <v>39</v>
      </c>
      <c r="I45" t="s">
        <v>38</v>
      </c>
      <c r="J45" t="s">
        <v>40</v>
      </c>
      <c r="K45" t="s">
        <v>40</v>
      </c>
      <c r="L45" t="s">
        <v>40</v>
      </c>
      <c r="M45" t="s">
        <v>45</v>
      </c>
      <c r="N45" t="s">
        <v>40</v>
      </c>
      <c r="O45" t="s">
        <v>40</v>
      </c>
      <c r="P45" t="s">
        <v>39</v>
      </c>
      <c r="Q45" t="s">
        <v>39</v>
      </c>
      <c r="R45" t="s">
        <v>40</v>
      </c>
      <c r="S45" t="s">
        <v>45</v>
      </c>
      <c r="T45" t="s">
        <v>39</v>
      </c>
      <c r="U45" t="s">
        <v>39</v>
      </c>
      <c r="V45" t="s">
        <v>39</v>
      </c>
      <c r="W45" t="s">
        <v>45</v>
      </c>
      <c r="X45" s="1">
        <v>42718.866666666698</v>
      </c>
      <c r="Y45">
        <v>246</v>
      </c>
      <c r="Z45" t="s">
        <v>41</v>
      </c>
      <c r="AA45" t="s">
        <v>52</v>
      </c>
      <c r="AG45" t="b">
        <v>1</v>
      </c>
    </row>
    <row r="46" spans="1:33">
      <c r="A46">
        <v>16</v>
      </c>
      <c r="B46" t="s">
        <v>43</v>
      </c>
      <c r="C46">
        <v>10</v>
      </c>
      <c r="D46" t="s">
        <v>36</v>
      </c>
      <c r="E46" t="s">
        <v>44</v>
      </c>
      <c r="F46" t="s">
        <v>39</v>
      </c>
      <c r="G46" t="s">
        <v>45</v>
      </c>
      <c r="H46" t="s">
        <v>38</v>
      </c>
      <c r="I46" t="s">
        <v>46</v>
      </c>
      <c r="J46" t="s">
        <v>40</v>
      </c>
      <c r="K46" t="s">
        <v>38</v>
      </c>
      <c r="L46" t="s">
        <v>39</v>
      </c>
      <c r="M46" t="s">
        <v>39</v>
      </c>
      <c r="N46" t="s">
        <v>45</v>
      </c>
      <c r="O46" t="s">
        <v>46</v>
      </c>
      <c r="P46" t="s">
        <v>40</v>
      </c>
      <c r="Q46" t="s">
        <v>39</v>
      </c>
      <c r="R46" t="s">
        <v>38</v>
      </c>
      <c r="S46" t="s">
        <v>46</v>
      </c>
      <c r="T46" t="s">
        <v>45</v>
      </c>
      <c r="U46" t="s">
        <v>38</v>
      </c>
      <c r="V46" t="s">
        <v>46</v>
      </c>
      <c r="W46" t="s">
        <v>46</v>
      </c>
      <c r="X46" s="1">
        <v>42718.885416666701</v>
      </c>
      <c r="Y46">
        <v>168</v>
      </c>
      <c r="Z46" t="s">
        <v>41</v>
      </c>
      <c r="AA46" t="s">
        <v>42</v>
      </c>
      <c r="AG46" t="b">
        <v>1</v>
      </c>
    </row>
    <row r="47" spans="1:33">
      <c r="A47">
        <v>17</v>
      </c>
      <c r="B47" t="s">
        <v>43</v>
      </c>
      <c r="C47">
        <v>10</v>
      </c>
      <c r="D47" t="s">
        <v>47</v>
      </c>
      <c r="E47" t="s">
        <v>44</v>
      </c>
      <c r="F47" t="s">
        <v>45</v>
      </c>
      <c r="G47" t="s">
        <v>45</v>
      </c>
      <c r="H47" t="s">
        <v>46</v>
      </c>
      <c r="I47" t="s">
        <v>46</v>
      </c>
      <c r="J47" t="s">
        <v>39</v>
      </c>
      <c r="K47" t="s">
        <v>39</v>
      </c>
      <c r="L47" t="s">
        <v>46</v>
      </c>
      <c r="M47" t="s">
        <v>45</v>
      </c>
      <c r="N47" t="s">
        <v>39</v>
      </c>
      <c r="O47" t="s">
        <v>45</v>
      </c>
      <c r="P47" t="s">
        <v>45</v>
      </c>
      <c r="Q47" t="s">
        <v>45</v>
      </c>
      <c r="R47" t="s">
        <v>46</v>
      </c>
      <c r="S47" t="s">
        <v>39</v>
      </c>
      <c r="T47" t="s">
        <v>45</v>
      </c>
      <c r="U47" t="s">
        <v>39</v>
      </c>
      <c r="V47" t="s">
        <v>39</v>
      </c>
      <c r="W47" t="s">
        <v>39</v>
      </c>
      <c r="X47" s="1">
        <v>42719.162499999999</v>
      </c>
      <c r="Y47">
        <v>264</v>
      </c>
      <c r="Z47" t="s">
        <v>41</v>
      </c>
      <c r="AA47" t="s">
        <v>42</v>
      </c>
      <c r="AG47" t="b">
        <v>1</v>
      </c>
    </row>
    <row r="48" spans="1:33">
      <c r="A48">
        <v>16</v>
      </c>
      <c r="B48" t="s">
        <v>43</v>
      </c>
      <c r="C48">
        <v>10</v>
      </c>
      <c r="D48" t="s">
        <v>36</v>
      </c>
      <c r="E48" t="s">
        <v>44</v>
      </c>
      <c r="F48" t="s">
        <v>40</v>
      </c>
      <c r="G48" t="s">
        <v>45</v>
      </c>
      <c r="H48" t="s">
        <v>45</v>
      </c>
      <c r="I48" t="s">
        <v>45</v>
      </c>
      <c r="J48" t="s">
        <v>46</v>
      </c>
      <c r="K48" t="s">
        <v>45</v>
      </c>
      <c r="L48" t="s">
        <v>45</v>
      </c>
      <c r="M48" t="s">
        <v>46</v>
      </c>
      <c r="N48" t="s">
        <v>45</v>
      </c>
      <c r="O48" t="s">
        <v>45</v>
      </c>
      <c r="P48" t="s">
        <v>46</v>
      </c>
      <c r="Q48" t="s">
        <v>45</v>
      </c>
      <c r="R48" t="s">
        <v>46</v>
      </c>
      <c r="S48" t="s">
        <v>46</v>
      </c>
      <c r="T48" t="s">
        <v>45</v>
      </c>
      <c r="U48" t="s">
        <v>46</v>
      </c>
      <c r="V48" t="s">
        <v>46</v>
      </c>
      <c r="W48" t="s">
        <v>46</v>
      </c>
      <c r="X48" s="1">
        <v>42719.172916666699</v>
      </c>
      <c r="Y48">
        <v>193</v>
      </c>
      <c r="Z48" t="s">
        <v>41</v>
      </c>
      <c r="AA48" t="s">
        <v>42</v>
      </c>
      <c r="AG48" t="b">
        <v>1</v>
      </c>
    </row>
    <row r="49" spans="1:33">
      <c r="A49">
        <v>16</v>
      </c>
      <c r="B49" t="s">
        <v>35</v>
      </c>
      <c r="C49">
        <v>10</v>
      </c>
      <c r="D49" t="s">
        <v>47</v>
      </c>
      <c r="E49" t="s">
        <v>44</v>
      </c>
      <c r="F49" t="s">
        <v>46</v>
      </c>
      <c r="G49" t="s">
        <v>38</v>
      </c>
      <c r="H49" t="s">
        <v>40</v>
      </c>
      <c r="I49" t="s">
        <v>38</v>
      </c>
      <c r="J49" t="s">
        <v>40</v>
      </c>
      <c r="K49" t="s">
        <v>45</v>
      </c>
      <c r="L49" t="s">
        <v>45</v>
      </c>
      <c r="M49" t="s">
        <v>40</v>
      </c>
      <c r="N49" t="s">
        <v>45</v>
      </c>
      <c r="O49" t="s">
        <v>45</v>
      </c>
      <c r="P49" t="s">
        <v>39</v>
      </c>
      <c r="Q49" t="s">
        <v>39</v>
      </c>
      <c r="R49" t="s">
        <v>39</v>
      </c>
      <c r="S49" t="s">
        <v>40</v>
      </c>
      <c r="T49" t="s">
        <v>39</v>
      </c>
      <c r="U49" t="s">
        <v>40</v>
      </c>
      <c r="V49" t="s">
        <v>45</v>
      </c>
      <c r="W49" t="s">
        <v>45</v>
      </c>
      <c r="X49" s="1">
        <v>42719.282638888901</v>
      </c>
      <c r="Y49">
        <v>55</v>
      </c>
      <c r="Z49" t="s">
        <v>41</v>
      </c>
      <c r="AA49" t="s">
        <v>42</v>
      </c>
      <c r="AG49" t="b">
        <v>1</v>
      </c>
    </row>
    <row r="50" spans="1:33">
      <c r="A50">
        <v>17</v>
      </c>
      <c r="B50" t="s">
        <v>43</v>
      </c>
      <c r="C50">
        <v>11</v>
      </c>
      <c r="D50" t="s">
        <v>36</v>
      </c>
      <c r="E50" t="s">
        <v>44</v>
      </c>
      <c r="F50" t="s">
        <v>45</v>
      </c>
      <c r="G50" t="s">
        <v>45</v>
      </c>
      <c r="H50" t="s">
        <v>39</v>
      </c>
      <c r="I50" t="s">
        <v>39</v>
      </c>
      <c r="J50" t="s">
        <v>45</v>
      </c>
      <c r="K50" t="s">
        <v>39</v>
      </c>
      <c r="L50" t="s">
        <v>45</v>
      </c>
      <c r="M50" t="s">
        <v>45</v>
      </c>
      <c r="N50" t="s">
        <v>45</v>
      </c>
      <c r="O50" t="s">
        <v>45</v>
      </c>
      <c r="P50" t="s">
        <v>45</v>
      </c>
      <c r="Q50" t="s">
        <v>45</v>
      </c>
      <c r="R50" t="s">
        <v>45</v>
      </c>
      <c r="S50" t="s">
        <v>45</v>
      </c>
      <c r="T50" t="s">
        <v>46</v>
      </c>
      <c r="U50" t="s">
        <v>45</v>
      </c>
      <c r="V50" t="s">
        <v>45</v>
      </c>
      <c r="W50" t="s">
        <v>45</v>
      </c>
      <c r="X50" s="1">
        <v>42719.284027777801</v>
      </c>
      <c r="Y50">
        <v>119</v>
      </c>
      <c r="Z50" t="s">
        <v>41</v>
      </c>
      <c r="AG50" t="b">
        <v>1</v>
      </c>
    </row>
    <row r="51" spans="1:33">
      <c r="A51">
        <v>17</v>
      </c>
      <c r="B51" t="s">
        <v>43</v>
      </c>
      <c r="C51">
        <v>11</v>
      </c>
      <c r="D51" t="s">
        <v>36</v>
      </c>
      <c r="E51" t="s">
        <v>44</v>
      </c>
      <c r="F51" t="s">
        <v>45</v>
      </c>
      <c r="G51" t="s">
        <v>46</v>
      </c>
      <c r="H51" t="s">
        <v>46</v>
      </c>
      <c r="I51" t="s">
        <v>39</v>
      </c>
      <c r="J51" t="s">
        <v>39</v>
      </c>
      <c r="K51" t="s">
        <v>46</v>
      </c>
      <c r="L51" t="s">
        <v>40</v>
      </c>
      <c r="M51" t="s">
        <v>45</v>
      </c>
      <c r="N51" t="s">
        <v>46</v>
      </c>
      <c r="O51" t="s">
        <v>39</v>
      </c>
      <c r="P51" t="s">
        <v>39</v>
      </c>
      <c r="Q51" t="s">
        <v>40</v>
      </c>
      <c r="R51" t="s">
        <v>39</v>
      </c>
      <c r="S51" t="s">
        <v>38</v>
      </c>
      <c r="T51" t="s">
        <v>40</v>
      </c>
      <c r="U51" t="s">
        <v>16</v>
      </c>
      <c r="V51" t="s">
        <v>40</v>
      </c>
      <c r="W51" t="s">
        <v>40</v>
      </c>
      <c r="X51" s="1">
        <v>42719.284027777801</v>
      </c>
      <c r="Y51">
        <v>138</v>
      </c>
      <c r="Z51" t="s">
        <v>41</v>
      </c>
      <c r="AA51" t="s">
        <v>42</v>
      </c>
      <c r="AG51" t="b">
        <v>1</v>
      </c>
    </row>
    <row r="52" spans="1:33">
      <c r="A52">
        <v>17</v>
      </c>
      <c r="B52" t="s">
        <v>35</v>
      </c>
      <c r="C52">
        <v>11</v>
      </c>
      <c r="E52" t="s">
        <v>44</v>
      </c>
      <c r="F52" t="s">
        <v>45</v>
      </c>
      <c r="G52" t="s">
        <v>40</v>
      </c>
      <c r="H52" t="s">
        <v>40</v>
      </c>
      <c r="I52" t="s">
        <v>46</v>
      </c>
      <c r="J52" t="s">
        <v>39</v>
      </c>
      <c r="K52" t="s">
        <v>38</v>
      </c>
      <c r="L52" t="s">
        <v>40</v>
      </c>
      <c r="M52" t="s">
        <v>45</v>
      </c>
      <c r="N52" t="s">
        <v>39</v>
      </c>
      <c r="O52" t="s">
        <v>38</v>
      </c>
      <c r="P52" t="s">
        <v>45</v>
      </c>
      <c r="Q52" t="s">
        <v>40</v>
      </c>
      <c r="R52" t="s">
        <v>40</v>
      </c>
      <c r="S52" t="s">
        <v>39</v>
      </c>
      <c r="T52" t="s">
        <v>38</v>
      </c>
      <c r="U52" t="s">
        <v>45</v>
      </c>
      <c r="V52" t="s">
        <v>40</v>
      </c>
      <c r="W52" t="s">
        <v>39</v>
      </c>
      <c r="X52" s="1">
        <v>42719.285416666702</v>
      </c>
      <c r="Y52">
        <v>150</v>
      </c>
      <c r="Z52" t="s">
        <v>41</v>
      </c>
      <c r="AA52" t="s">
        <v>42</v>
      </c>
      <c r="AG52" t="b">
        <v>1</v>
      </c>
    </row>
    <row r="53" spans="1:33">
      <c r="A53">
        <v>17</v>
      </c>
      <c r="B53" t="s">
        <v>43</v>
      </c>
      <c r="C53">
        <v>11</v>
      </c>
      <c r="D53" t="s">
        <v>36</v>
      </c>
      <c r="E53" t="s">
        <v>44</v>
      </c>
      <c r="F53" t="s">
        <v>46</v>
      </c>
      <c r="G53" t="s">
        <v>38</v>
      </c>
      <c r="H53" t="s">
        <v>39</v>
      </c>
      <c r="I53" t="s">
        <v>38</v>
      </c>
      <c r="J53" t="s">
        <v>46</v>
      </c>
      <c r="K53" t="s">
        <v>39</v>
      </c>
      <c r="L53" t="s">
        <v>16</v>
      </c>
      <c r="M53" t="s">
        <v>46</v>
      </c>
      <c r="N53" t="s">
        <v>39</v>
      </c>
      <c r="O53" t="s">
        <v>38</v>
      </c>
      <c r="P53" t="s">
        <v>16</v>
      </c>
      <c r="Q53" t="s">
        <v>46</v>
      </c>
      <c r="R53" t="s">
        <v>39</v>
      </c>
      <c r="S53" t="s">
        <v>40</v>
      </c>
      <c r="T53" t="s">
        <v>39</v>
      </c>
      <c r="U53" t="s">
        <v>46</v>
      </c>
      <c r="V53" t="s">
        <v>45</v>
      </c>
      <c r="W53" t="s">
        <v>46</v>
      </c>
      <c r="X53" s="1">
        <v>42719.283333333296</v>
      </c>
      <c r="Y53">
        <v>434</v>
      </c>
      <c r="Z53" t="s">
        <v>41</v>
      </c>
      <c r="AA53" t="s">
        <v>42</v>
      </c>
      <c r="AG53" t="b">
        <v>1</v>
      </c>
    </row>
    <row r="54" spans="1:33">
      <c r="A54">
        <v>17</v>
      </c>
      <c r="B54" t="s">
        <v>43</v>
      </c>
      <c r="C54">
        <v>11</v>
      </c>
      <c r="D54" t="s">
        <v>36</v>
      </c>
      <c r="E54" t="s">
        <v>44</v>
      </c>
      <c r="F54" t="s">
        <v>45</v>
      </c>
      <c r="G54" t="s">
        <v>46</v>
      </c>
      <c r="H54" t="s">
        <v>46</v>
      </c>
      <c r="I54" t="s">
        <v>45</v>
      </c>
      <c r="J54" t="s">
        <v>45</v>
      </c>
      <c r="K54" t="s">
        <v>46</v>
      </c>
      <c r="L54" t="s">
        <v>46</v>
      </c>
      <c r="M54" t="s">
        <v>45</v>
      </c>
      <c r="N54" t="s">
        <v>45</v>
      </c>
      <c r="O54" t="s">
        <v>46</v>
      </c>
      <c r="P54" t="s">
        <v>38</v>
      </c>
      <c r="Q54" t="s">
        <v>46</v>
      </c>
      <c r="R54" t="s">
        <v>46</v>
      </c>
      <c r="S54" t="s">
        <v>40</v>
      </c>
      <c r="T54" t="s">
        <v>38</v>
      </c>
      <c r="U54" t="s">
        <v>40</v>
      </c>
      <c r="V54" t="s">
        <v>45</v>
      </c>
      <c r="W54" t="s">
        <v>45</v>
      </c>
      <c r="X54" s="1">
        <v>42719.282638888901</v>
      </c>
      <c r="Y54">
        <v>687</v>
      </c>
      <c r="Z54" t="s">
        <v>41</v>
      </c>
      <c r="AA54" t="s">
        <v>42</v>
      </c>
      <c r="AG54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6"/>
  <sheetViews>
    <sheetView workbookViewId="0"/>
  </sheetViews>
  <sheetFormatPr defaultRowHeight="15"/>
  <cols>
    <col min="1" max="1" width="9.140625" customWidth="1"/>
  </cols>
  <sheetData>
    <row r="1" spans="1:7" ht="21">
      <c r="A1" s="4" t="s">
        <v>53</v>
      </c>
    </row>
    <row r="3" spans="1:7">
      <c r="A3" s="5"/>
      <c r="B3" s="5" t="s">
        <v>54</v>
      </c>
      <c r="C3" s="5" t="s">
        <v>55</v>
      </c>
      <c r="D3" s="5" t="s">
        <v>56</v>
      </c>
      <c r="E3" s="5" t="s">
        <v>57</v>
      </c>
      <c r="F3" s="5" t="s">
        <v>58</v>
      </c>
      <c r="G3" s="5" t="s">
        <v>59</v>
      </c>
    </row>
    <row r="4" spans="1:7">
      <c r="A4" s="2" t="s">
        <v>16</v>
      </c>
      <c r="B4">
        <f>COUNTIF('All Data'!A3:A55,"15")</f>
        <v>2</v>
      </c>
      <c r="C4">
        <f>COUNTIF('All Data'!A3:A55,"17")</f>
        <v>29</v>
      </c>
      <c r="D4">
        <f>COUNTIF('All Data'!A3:A55,"19")</f>
        <v>1</v>
      </c>
      <c r="E4">
        <f>COUNTIF('All Data'!A3:A55,"16")</f>
        <v>17</v>
      </c>
      <c r="F4">
        <f>COUNTIF('All Data'!A3:A55,"18")</f>
        <v>3</v>
      </c>
      <c r="G4">
        <f>COUNTIF('All Data'!A3:A55,"Other (Please Specify)")</f>
        <v>0</v>
      </c>
    </row>
    <row r="8" spans="1:7" ht="21">
      <c r="A8" s="4" t="s">
        <v>60</v>
      </c>
    </row>
    <row r="10" spans="1:7">
      <c r="A10" s="5"/>
      <c r="B10" s="5" t="s">
        <v>35</v>
      </c>
      <c r="C10" s="5" t="s">
        <v>43</v>
      </c>
    </row>
    <row r="11" spans="1:7">
      <c r="A11" s="2" t="s">
        <v>16</v>
      </c>
      <c r="B11">
        <f>COUNTIF('All Data'!B3:B55,"F")</f>
        <v>14</v>
      </c>
      <c r="C11">
        <f>COUNTIF('All Data'!B3:B55,"M")</f>
        <v>38</v>
      </c>
    </row>
    <row r="15" spans="1:7" ht="21">
      <c r="A15" s="4" t="s">
        <v>61</v>
      </c>
    </row>
    <row r="17" spans="1:5">
      <c r="A17" s="5"/>
      <c r="B17" s="5" t="s">
        <v>62</v>
      </c>
      <c r="C17" s="5" t="s">
        <v>63</v>
      </c>
      <c r="D17" s="5" t="s">
        <v>64</v>
      </c>
      <c r="E17" s="5" t="s">
        <v>65</v>
      </c>
    </row>
    <row r="18" spans="1:5">
      <c r="A18" s="2" t="s">
        <v>16</v>
      </c>
      <c r="B18">
        <f>COUNTIF('All Data'!C3:C55,"9")</f>
        <v>1</v>
      </c>
      <c r="C18">
        <f>COUNTIF('All Data'!C3:C55,"10")</f>
        <v>18</v>
      </c>
      <c r="D18">
        <f>COUNTIF('All Data'!C3:C55,"11")</f>
        <v>30</v>
      </c>
      <c r="E18">
        <f>COUNTIF('All Data'!C3:C55,"12")</f>
        <v>3</v>
      </c>
    </row>
    <row r="22" spans="1:5" ht="21">
      <c r="A22" s="4" t="s">
        <v>66</v>
      </c>
    </row>
    <row r="24" spans="1:5">
      <c r="A24" s="5"/>
      <c r="B24" s="5" t="s">
        <v>47</v>
      </c>
      <c r="C24" s="5" t="s">
        <v>48</v>
      </c>
      <c r="D24" s="5" t="s">
        <v>36</v>
      </c>
      <c r="E24" s="5" t="s">
        <v>67</v>
      </c>
    </row>
    <row r="25" spans="1:5">
      <c r="A25" s="2" t="s">
        <v>16</v>
      </c>
      <c r="B25">
        <f>COUNTIF('All Data'!D3:D55,"Village")</f>
        <v>14</v>
      </c>
      <c r="C25">
        <f>COUNTIF('All Data'!D3:D55,"County")</f>
        <v>5</v>
      </c>
      <c r="D25">
        <f>COUNTIF('All Data'!D3:D55,"City")</f>
        <v>31</v>
      </c>
      <c r="E25">
        <f>COUNTIF('All Data'!D3:D55,"Metropol City")</f>
        <v>0</v>
      </c>
    </row>
    <row r="29" spans="1:5" ht="21">
      <c r="A29" s="4" t="s">
        <v>68</v>
      </c>
    </row>
    <row r="31" spans="1:5">
      <c r="A31" s="5"/>
      <c r="B31" s="5" t="s">
        <v>37</v>
      </c>
      <c r="C31" s="5" t="s">
        <v>44</v>
      </c>
    </row>
    <row r="32" spans="1:5">
      <c r="A32" s="2" t="s">
        <v>16</v>
      </c>
      <c r="B32">
        <f>COUNTIF('All Data'!E3:E55,"Yes")</f>
        <v>12</v>
      </c>
      <c r="C32">
        <f>COUNTIF('All Data'!E3:E55,"No")</f>
        <v>40</v>
      </c>
    </row>
    <row r="36" spans="1:6" ht="21">
      <c r="A36" s="4" t="s">
        <v>16</v>
      </c>
    </row>
    <row r="38" spans="1:6">
      <c r="A38" s="5"/>
      <c r="B38" s="5" t="s">
        <v>46</v>
      </c>
      <c r="C38" s="5" t="s">
        <v>38</v>
      </c>
      <c r="D38" s="5" t="s">
        <v>40</v>
      </c>
      <c r="E38" s="5" t="s">
        <v>39</v>
      </c>
      <c r="F38" s="5" t="s">
        <v>45</v>
      </c>
    </row>
    <row r="39" spans="1:6">
      <c r="A39" s="2" t="s">
        <v>17</v>
      </c>
      <c r="B39">
        <f>COUNTIF('All Data'!F3:F55,"I do not agree at all")</f>
        <v>8</v>
      </c>
      <c r="C39">
        <f>COUNTIF('All Data'!F3:F55,"I hardly agree")</f>
        <v>3</v>
      </c>
      <c r="D39">
        <f>COUNTIF('All Data'!F3:F55,"I do not agree")</f>
        <v>5</v>
      </c>
      <c r="E39">
        <f>COUNTIF('All Data'!F3:F55,"I partly agree")</f>
        <v>22</v>
      </c>
      <c r="F39">
        <f>COUNTIF('All Data'!F3:F55,"I do agree")</f>
        <v>13</v>
      </c>
    </row>
    <row r="40" spans="1:6">
      <c r="A40" s="2" t="s">
        <v>18</v>
      </c>
      <c r="B40">
        <f>COUNTIF('All Data'!G3:G55,"I do not agree at all")</f>
        <v>12</v>
      </c>
      <c r="C40">
        <f>COUNTIF('All Data'!G3:G55,"I hardly agree")</f>
        <v>3</v>
      </c>
      <c r="D40">
        <f>COUNTIF('All Data'!G3:G55,"I do not agree")</f>
        <v>13</v>
      </c>
      <c r="E40">
        <f>COUNTIF('All Data'!G3:G55,"I partly agree")</f>
        <v>10</v>
      </c>
      <c r="F40">
        <f>COUNTIF('All Data'!G3:G55,"I do agree")</f>
        <v>12</v>
      </c>
    </row>
    <row r="41" spans="1:6">
      <c r="A41" s="2" t="s">
        <v>19</v>
      </c>
      <c r="B41">
        <f>COUNTIF('All Data'!H3:H55,"I do not agree at all")</f>
        <v>6</v>
      </c>
      <c r="C41">
        <f>COUNTIF('All Data'!H3:H55,"I hardly agree")</f>
        <v>9</v>
      </c>
      <c r="D41">
        <f>COUNTIF('All Data'!H3:H55,"I do not agree")</f>
        <v>12</v>
      </c>
      <c r="E41">
        <f>COUNTIF('All Data'!H3:H55,"I partly agree")</f>
        <v>11</v>
      </c>
      <c r="F41">
        <f>COUNTIF('All Data'!H3:H55,"I do agree")</f>
        <v>13</v>
      </c>
    </row>
    <row r="42" spans="1:6">
      <c r="A42" s="2" t="s">
        <v>20</v>
      </c>
      <c r="B42">
        <f>COUNTIF('All Data'!I3:I55,"I do not agree at all")</f>
        <v>12</v>
      </c>
      <c r="C42">
        <f>COUNTIF('All Data'!I3:I55,"I hardly agree")</f>
        <v>5</v>
      </c>
      <c r="D42">
        <f>COUNTIF('All Data'!I3:I55,"I do not agree")</f>
        <v>12</v>
      </c>
      <c r="E42">
        <f>COUNTIF('All Data'!I3:I55,"I partly agree")</f>
        <v>11</v>
      </c>
      <c r="F42">
        <f>COUNTIF('All Data'!I3:I55,"I do agree")</f>
        <v>11</v>
      </c>
    </row>
    <row r="43" spans="1:6">
      <c r="A43" s="2" t="s">
        <v>21</v>
      </c>
      <c r="B43">
        <f>COUNTIF('All Data'!J3:J55,"I do not agree at all")</f>
        <v>11</v>
      </c>
      <c r="C43">
        <f>COUNTIF('All Data'!J3:J55,"I hardly agree")</f>
        <v>4</v>
      </c>
      <c r="D43">
        <f>COUNTIF('All Data'!J3:J55,"I do not agree")</f>
        <v>14</v>
      </c>
      <c r="E43">
        <f>COUNTIF('All Data'!J3:J55,"I partly agree")</f>
        <v>17</v>
      </c>
      <c r="F43">
        <f>COUNTIF('All Data'!J3:J55,"I do agree")</f>
        <v>5</v>
      </c>
    </row>
    <row r="44" spans="1:6">
      <c r="A44" s="2" t="s">
        <v>22</v>
      </c>
      <c r="B44">
        <f>COUNTIF('All Data'!K3:K55,"I do not agree at all")</f>
        <v>23</v>
      </c>
      <c r="C44">
        <f>COUNTIF('All Data'!K3:K55,"I hardly agree")</f>
        <v>5</v>
      </c>
      <c r="D44">
        <f>COUNTIF('All Data'!K3:K55,"I do not agree")</f>
        <v>6</v>
      </c>
      <c r="E44">
        <f>COUNTIF('All Data'!K3:K55,"I partly agree")</f>
        <v>12</v>
      </c>
      <c r="F44">
        <f>COUNTIF('All Data'!K3:K55,"I do agree")</f>
        <v>5</v>
      </c>
    </row>
    <row r="45" spans="1:6">
      <c r="A45" s="2" t="s">
        <v>23</v>
      </c>
      <c r="B45">
        <f>COUNTIF('All Data'!L3:L55,"I do not agree at all")</f>
        <v>15</v>
      </c>
      <c r="C45">
        <f>COUNTIF('All Data'!L3:L55,"I hardly agree")</f>
        <v>2</v>
      </c>
      <c r="D45">
        <f>COUNTIF('All Data'!L3:L55,"I do not agree")</f>
        <v>17</v>
      </c>
      <c r="E45">
        <f>COUNTIF('All Data'!L3:L55,"I partly agree")</f>
        <v>11</v>
      </c>
      <c r="F45">
        <f>COUNTIF('All Data'!L3:L55,"I do agree")</f>
        <v>5</v>
      </c>
    </row>
    <row r="46" spans="1:6">
      <c r="A46" s="2" t="s">
        <v>24</v>
      </c>
      <c r="B46">
        <f>COUNTIF('All Data'!M3:M55,"I do not agree at all")</f>
        <v>9</v>
      </c>
      <c r="C46">
        <f>COUNTIF('All Data'!M3:M55,"I hardly agree")</f>
        <v>4</v>
      </c>
      <c r="D46">
        <f>COUNTIF('All Data'!M3:M55,"I do not agree")</f>
        <v>3</v>
      </c>
      <c r="E46">
        <f>COUNTIF('All Data'!M3:M55,"I partly agree")</f>
        <v>9</v>
      </c>
      <c r="F46">
        <f>COUNTIF('All Data'!M3:M55,"I do agree")</f>
        <v>26</v>
      </c>
    </row>
    <row r="47" spans="1:6">
      <c r="A47" s="2" t="s">
        <v>25</v>
      </c>
      <c r="B47">
        <f>COUNTIF('All Data'!N3:N55,"I do not agree at all")</f>
        <v>11</v>
      </c>
      <c r="C47">
        <f>COUNTIF('All Data'!N3:N55,"I hardly agree")</f>
        <v>2</v>
      </c>
      <c r="D47">
        <f>COUNTIF('All Data'!N3:N55,"I do not agree")</f>
        <v>6</v>
      </c>
      <c r="E47">
        <f>COUNTIF('All Data'!N3:N55,"I partly agree")</f>
        <v>19</v>
      </c>
      <c r="F47">
        <f>COUNTIF('All Data'!N3:N55,"I do agree")</f>
        <v>13</v>
      </c>
    </row>
    <row r="48" spans="1:6">
      <c r="A48" s="2" t="s">
        <v>26</v>
      </c>
      <c r="B48">
        <f>COUNTIF('All Data'!O3:O55,"I do not agree at all")</f>
        <v>9</v>
      </c>
      <c r="C48">
        <f>COUNTIF('All Data'!O3:O55,"I hardly agree")</f>
        <v>10</v>
      </c>
      <c r="D48">
        <f>COUNTIF('All Data'!O3:O55,"I do not agree")</f>
        <v>7</v>
      </c>
      <c r="E48">
        <f>COUNTIF('All Data'!O3:O55,"I partly agree")</f>
        <v>16</v>
      </c>
      <c r="F48">
        <f>COUNTIF('All Data'!O3:O55,"I do agree")</f>
        <v>9</v>
      </c>
    </row>
    <row r="49" spans="1:6">
      <c r="A49" s="2" t="s">
        <v>27</v>
      </c>
      <c r="B49">
        <f>COUNTIF('All Data'!P3:P55,"I do not agree at all")</f>
        <v>4</v>
      </c>
      <c r="C49">
        <f>COUNTIF('All Data'!P3:P55,"I hardly agree")</f>
        <v>7</v>
      </c>
      <c r="D49">
        <f>COUNTIF('All Data'!P3:P55,"I do not agree")</f>
        <v>3</v>
      </c>
      <c r="E49">
        <f>COUNTIF('All Data'!P3:P55,"I partly agree")</f>
        <v>21</v>
      </c>
      <c r="F49">
        <f>COUNTIF('All Data'!P3:P55,"I do agree")</f>
        <v>15</v>
      </c>
    </row>
    <row r="50" spans="1:6">
      <c r="A50" s="2" t="s">
        <v>28</v>
      </c>
      <c r="B50">
        <f>COUNTIF('All Data'!Q3:Q55,"I do not agree at all")</f>
        <v>8</v>
      </c>
      <c r="C50">
        <f>COUNTIF('All Data'!Q3:Q55,"I hardly agree")</f>
        <v>8</v>
      </c>
      <c r="D50">
        <f>COUNTIF('All Data'!Q3:Q55,"I do not agree")</f>
        <v>19</v>
      </c>
      <c r="E50">
        <f>COUNTIF('All Data'!Q3:Q55,"I partly agree")</f>
        <v>7</v>
      </c>
      <c r="F50">
        <f>COUNTIF('All Data'!Q3:Q55,"I do agree")</f>
        <v>8</v>
      </c>
    </row>
    <row r="51" spans="1:6">
      <c r="A51" s="2" t="s">
        <v>29</v>
      </c>
      <c r="B51">
        <f>COUNTIF('All Data'!R3:R55,"I do not agree at all")</f>
        <v>12</v>
      </c>
      <c r="C51">
        <f>COUNTIF('All Data'!R3:R55,"I hardly agree")</f>
        <v>3</v>
      </c>
      <c r="D51">
        <f>COUNTIF('All Data'!R3:R55,"I do not agree")</f>
        <v>24</v>
      </c>
      <c r="E51">
        <f>COUNTIF('All Data'!R3:R55,"I partly agree")</f>
        <v>7</v>
      </c>
      <c r="F51">
        <f>COUNTIF('All Data'!R3:R55,"I do agree")</f>
        <v>5</v>
      </c>
    </row>
    <row r="52" spans="1:6">
      <c r="A52" s="2" t="s">
        <v>30</v>
      </c>
      <c r="B52">
        <f>COUNTIF('All Data'!S3:S55,"I do not agree at all")</f>
        <v>10</v>
      </c>
      <c r="C52">
        <f>COUNTIF('All Data'!S3:S55,"I hardly agree")</f>
        <v>11</v>
      </c>
      <c r="D52">
        <f>COUNTIF('All Data'!S3:S55,"I do not agree")</f>
        <v>8</v>
      </c>
      <c r="E52">
        <f>COUNTIF('All Data'!S3:S55,"I partly agree")</f>
        <v>14</v>
      </c>
      <c r="F52">
        <f>COUNTIF('All Data'!S3:S55,"I do agree")</f>
        <v>8</v>
      </c>
    </row>
    <row r="53" spans="1:6">
      <c r="A53" s="2" t="s">
        <v>31</v>
      </c>
      <c r="B53">
        <f>COUNTIF('All Data'!T3:T55,"I do not agree at all")</f>
        <v>6</v>
      </c>
      <c r="C53">
        <f>COUNTIF('All Data'!T3:T55,"I hardly agree")</f>
        <v>12</v>
      </c>
      <c r="D53">
        <f>COUNTIF('All Data'!T3:T55,"I do not agree")</f>
        <v>10</v>
      </c>
      <c r="E53">
        <f>COUNTIF('All Data'!T3:T55,"I partly agree")</f>
        <v>12</v>
      </c>
      <c r="F53">
        <f>COUNTIF('All Data'!T3:T55,"I do agree")</f>
        <v>11</v>
      </c>
    </row>
    <row r="54" spans="1:6">
      <c r="A54" s="2" t="s">
        <v>32</v>
      </c>
      <c r="B54">
        <f>COUNTIF('All Data'!U3:U55,"I do not agree at all")</f>
        <v>4</v>
      </c>
      <c r="C54">
        <f>COUNTIF('All Data'!U3:U55,"I hardly agree")</f>
        <v>6</v>
      </c>
      <c r="D54">
        <f>COUNTIF('All Data'!U3:U55,"I do not agree")</f>
        <v>8</v>
      </c>
      <c r="E54">
        <f>COUNTIF('All Data'!U3:U55,"I partly agree")</f>
        <v>15</v>
      </c>
      <c r="F54">
        <f>COUNTIF('All Data'!U3:U55,"I do agree")</f>
        <v>17</v>
      </c>
    </row>
    <row r="55" spans="1:6">
      <c r="A55" s="2" t="s">
        <v>33</v>
      </c>
      <c r="B55">
        <f>COUNTIF('All Data'!V3:V55,"I do not agree at all")</f>
        <v>14</v>
      </c>
      <c r="C55">
        <f>COUNTIF('All Data'!V3:V55,"I hardly agree")</f>
        <v>5</v>
      </c>
      <c r="D55">
        <f>COUNTIF('All Data'!V3:V55,"I do not agree")</f>
        <v>13</v>
      </c>
      <c r="E55">
        <f>COUNTIF('All Data'!V3:V55,"I partly agree")</f>
        <v>14</v>
      </c>
      <c r="F55">
        <f>COUNTIF('All Data'!V3:V55,"I do agree")</f>
        <v>5</v>
      </c>
    </row>
    <row r="56" spans="1:6">
      <c r="A56" s="2" t="s">
        <v>34</v>
      </c>
      <c r="B56">
        <f>COUNTIF('All Data'!W3:W55,"I do not agree at all")</f>
        <v>10</v>
      </c>
      <c r="C56">
        <f>COUNTIF('All Data'!W3:W55,"I hardly agree")</f>
        <v>3</v>
      </c>
      <c r="D56">
        <f>COUNTIF('All Data'!W3:W55,"I do not agree")</f>
        <v>11</v>
      </c>
      <c r="E56">
        <f>COUNTIF('All Data'!W3:W55,"I partly agree")</f>
        <v>15</v>
      </c>
      <c r="F56">
        <f>COUNTIF('All Data'!W3:W55,"I do agree")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All Data</vt:lpstr>
      <vt:lpstr>Totals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</dc:creator>
  <cp:lastModifiedBy>user</cp:lastModifiedBy>
  <dcterms:created xsi:type="dcterms:W3CDTF">2016-12-15T07:11:15Z</dcterms:created>
  <dcterms:modified xsi:type="dcterms:W3CDTF">2016-12-15T07:11:16Z</dcterms:modified>
</cp:coreProperties>
</file>