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186"/>
  </bookViews>
  <sheets>
    <sheet name="Foglio1" sheetId="1" r:id="rId1"/>
  </sheets>
  <calcPr calcId="125725" iterateDelta="1E-4"/>
</workbook>
</file>

<file path=xl/calcChain.xml><?xml version="1.0" encoding="utf-8"?>
<calcChain xmlns="http://schemas.openxmlformats.org/spreadsheetml/2006/main">
  <c r="A4" i="1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3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2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2"/>
</calcChain>
</file>

<file path=xl/sharedStrings.xml><?xml version="1.0" encoding="utf-8"?>
<sst xmlns="http://schemas.openxmlformats.org/spreadsheetml/2006/main" count="523" uniqueCount="87">
  <si>
    <t>CO2 (ppm)</t>
  </si>
  <si>
    <t>Tair (°Cx10)</t>
  </si>
  <si>
    <t>RH air (%x10)</t>
  </si>
  <si>
    <t>O3 (ppb)</t>
  </si>
  <si>
    <t>Sensors temperature (°Cx100)</t>
  </si>
  <si>
    <t>NO2 (index)</t>
  </si>
  <si>
    <t>CO (index)</t>
  </si>
  <si>
    <t>VOC (index)</t>
  </si>
  <si>
    <t>PM 2.5 (µg/m3)</t>
  </si>
  <si>
    <t>PM 10 (µg/m3)</t>
  </si>
  <si>
    <t>GPS string NEMEA format</t>
  </si>
  <si>
    <t>$GPRMC</t>
  </si>
  <si>
    <t>A</t>
  </si>
  <si>
    <t>N</t>
  </si>
  <si>
    <t>E</t>
  </si>
  <si>
    <t>152817.000</t>
  </si>
  <si>
    <t>4314.9403</t>
  </si>
  <si>
    <t>02633.2637</t>
  </si>
  <si>
    <t>0.00</t>
  </si>
  <si>
    <t>138.61</t>
  </si>
  <si>
    <t>D*60</t>
  </si>
  <si>
    <t>152951.000</t>
  </si>
  <si>
    <t>D*63</t>
  </si>
  <si>
    <t>153125.000</t>
  </si>
  <si>
    <t>D*69</t>
  </si>
  <si>
    <t>153259.000</t>
  </si>
  <si>
    <t>D*61</t>
  </si>
  <si>
    <t>153433.000</t>
  </si>
  <si>
    <t>D*6B</t>
  </si>
  <si>
    <t>153607.000</t>
  </si>
  <si>
    <t>D*6E</t>
  </si>
  <si>
    <t>153741.000</t>
  </si>
  <si>
    <t>D*6D</t>
  </si>
  <si>
    <t>153915.000</t>
  </si>
  <si>
    <t>D*62</t>
  </si>
  <si>
    <t>154049.000</t>
  </si>
  <si>
    <t>D*65</t>
  </si>
  <si>
    <t>154223.000</t>
  </si>
  <si>
    <t>154357.000</t>
  </si>
  <si>
    <t>154531.000</t>
  </si>
  <si>
    <t>D*6F</t>
  </si>
  <si>
    <t>154705.000</t>
  </si>
  <si>
    <t>D*6A</t>
  </si>
  <si>
    <t>154839.000</t>
  </si>
  <si>
    <t>155013.000</t>
  </si>
  <si>
    <t>155147.000</t>
  </si>
  <si>
    <t>155321.000</t>
  </si>
  <si>
    <t>155455.000</t>
  </si>
  <si>
    <t>155629.000</t>
  </si>
  <si>
    <t>D*64</t>
  </si>
  <si>
    <t>155803.000</t>
  </si>
  <si>
    <t>155937.000</t>
  </si>
  <si>
    <t>160111.000</t>
  </si>
  <si>
    <t>160245.000</t>
  </si>
  <si>
    <t>D*6C</t>
  </si>
  <si>
    <t>160419.000</t>
  </si>
  <si>
    <t>160553.000</t>
  </si>
  <si>
    <t>160727.000</t>
  </si>
  <si>
    <t>160901.000</t>
  </si>
  <si>
    <t>D*67</t>
  </si>
  <si>
    <t>161035.000</t>
  </si>
  <si>
    <t>D*68</t>
  </si>
  <si>
    <t>161209.000</t>
  </si>
  <si>
    <t>161343.000</t>
  </si>
  <si>
    <t>161517.000</t>
  </si>
  <si>
    <t>161651.000</t>
  </si>
  <si>
    <t>161825.000</t>
  </si>
  <si>
    <t>161959.000</t>
  </si>
  <si>
    <t>162133.000</t>
  </si>
  <si>
    <t>162307.000</t>
  </si>
  <si>
    <t>162441.000</t>
  </si>
  <si>
    <t>162615.000</t>
  </si>
  <si>
    <t>162749.000</t>
  </si>
  <si>
    <t>162923.000</t>
  </si>
  <si>
    <t>163057.000</t>
  </si>
  <si>
    <t>163231.000</t>
  </si>
  <si>
    <t>163405.000</t>
  </si>
  <si>
    <t>163539.000</t>
  </si>
  <si>
    <t>163713.000</t>
  </si>
  <si>
    <t>163847.000</t>
  </si>
  <si>
    <t>DONNEES GPS</t>
  </si>
  <si>
    <t>DATE</t>
  </si>
  <si>
    <t>LIEU</t>
  </si>
  <si>
    <t>HEURE UTC</t>
  </si>
  <si>
    <t>HEURE LOCALE</t>
  </si>
  <si>
    <t>Numéro d'échantillon</t>
  </si>
  <si>
    <t>Targovishte, PTG Tsar Simeon Veliki</t>
  </si>
</sst>
</file>

<file path=xl/styles.xml><?xml version="1.0" encoding="utf-8"?>
<styleSheet xmlns="http://schemas.openxmlformats.org/spreadsheetml/2006/main">
  <numFmts count="1">
    <numFmt numFmtId="164" formatCode="[$-F400]h:mm:ss\ AM/PM"/>
  </numFmts>
  <fonts count="2">
    <font>
      <sz val="11"/>
      <color rgb="FF000000"/>
      <name val="Calibri"/>
      <family val="2"/>
      <charset val="1"/>
    </font>
    <font>
      <sz val="10"/>
      <color rgb="FF000000"/>
      <name val="Arial Unicode MS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FF"/>
  </sheetPr>
  <dimension ref="A1:AC47"/>
  <sheetViews>
    <sheetView tabSelected="1" topLeftCell="G1" zoomScaleNormal="100" workbookViewId="0">
      <selection activeCell="C129" sqref="C129"/>
    </sheetView>
  </sheetViews>
  <sheetFormatPr baseColWidth="10" defaultColWidth="9.140625" defaultRowHeight="15"/>
  <cols>
    <col min="1" max="1" width="13.140625" style="6" customWidth="1"/>
    <col min="2" max="2" width="67" customWidth="1"/>
    <col min="3" max="3" width="33.140625" customWidth="1"/>
    <col min="4" max="4" width="11.42578125" customWidth="1"/>
    <col min="5" max="5" width="12.5703125" customWidth="1"/>
    <col min="6" max="6" width="14.140625" customWidth="1"/>
    <col min="7" max="7" width="9.28515625"/>
    <col min="8" max="10" width="8.42578125"/>
    <col min="11" max="11" width="20.28515625" customWidth="1"/>
    <col min="12" max="14" width="8.42578125"/>
    <col min="15" max="15" width="9.42578125" customWidth="1"/>
    <col min="16" max="16" width="9" customWidth="1"/>
    <col min="17" max="17" width="8.42578125"/>
    <col min="18" max="18" width="11" customWidth="1"/>
    <col min="19" max="19" width="3.5703125" customWidth="1"/>
    <col min="20" max="20" width="10.28515625" customWidth="1"/>
    <col min="21" max="21" width="2.7109375" customWidth="1"/>
    <col min="22" max="22" width="10.5703125" customWidth="1"/>
    <col min="23" max="23" width="2.42578125" customWidth="1"/>
    <col min="24" max="24" width="4.7109375" customWidth="1"/>
    <col min="25" max="25" width="6.140625" customWidth="1"/>
    <col min="26" max="26" width="7.28515625" customWidth="1"/>
    <col min="27" max="27" width="2.140625" customWidth="1"/>
    <col min="28" max="28" width="2.28515625" customWidth="1"/>
    <col min="29" max="29" width="5.7109375" customWidth="1"/>
    <col min="30" max="30" width="9.5703125" bestFit="1" customWidth="1"/>
    <col min="31" max="1022" width="8.42578125"/>
  </cols>
  <sheetData>
    <row r="1" spans="1:29" s="3" customFormat="1" ht="30">
      <c r="A1" s="7" t="s">
        <v>85</v>
      </c>
      <c r="B1" s="3" t="s">
        <v>80</v>
      </c>
      <c r="C1" s="3" t="s">
        <v>82</v>
      </c>
      <c r="D1" s="3" t="s">
        <v>81</v>
      </c>
      <c r="E1" s="3" t="s">
        <v>83</v>
      </c>
      <c r="F1" s="3" t="s">
        <v>84</v>
      </c>
      <c r="G1" s="3" t="s">
        <v>0</v>
      </c>
      <c r="H1" s="3" t="s">
        <v>1</v>
      </c>
      <c r="I1" s="3" t="s">
        <v>2</v>
      </c>
      <c r="J1" s="3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  <c r="Q1" s="8" t="s">
        <v>10</v>
      </c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>
      <c r="A2" s="6">
        <v>1</v>
      </c>
      <c r="B2" t="str">
        <f xml:space="preserve"> CONCATENATE(Q2,",",R2,",",S2,",",T2,",",U2,",",V2,",",W2,",",X2,",",Y2,",",Z2,",",AA2,",",AB2,",",AC2,)</f>
        <v>$GPRMC,152817.000,A,4314.9403,N,02633.2637,E,0.00,138.61,111016,,,D*60</v>
      </c>
      <c r="C2" s="1" t="s">
        <v>86</v>
      </c>
      <c r="D2" s="1" t="str">
        <f>CONCATENATE(VALUE(LEFT(Z2,2)),"/",(MID(Z2,3,2)),"/","20",(RIGHT(Z2,2)))</f>
        <v>11/10/2016</v>
      </c>
      <c r="E2" s="4">
        <f>VALUE(CONCATENATE(LEFT(R2,2),":",MID(R2,3,2),":",MID(R2,5,2)))</f>
        <v>0.6446412037037037</v>
      </c>
      <c r="F2" s="5">
        <f>VALUE(CONCATENATE((VALUE(LEFT(R2,2))+2),":",MID(R2,3,2),":",MID(R2,5,2)))</f>
        <v>0.72797453703703707</v>
      </c>
      <c r="G2" s="1">
        <v>389</v>
      </c>
      <c r="H2" s="1">
        <v>198</v>
      </c>
      <c r="I2" s="1">
        <v>654</v>
      </c>
      <c r="J2" s="1">
        <v>11</v>
      </c>
      <c r="K2" s="1">
        <v>2477</v>
      </c>
      <c r="L2" s="1">
        <v>816</v>
      </c>
      <c r="M2" s="1">
        <v>658</v>
      </c>
      <c r="N2" s="1">
        <v>224</v>
      </c>
      <c r="O2" s="1">
        <v>35</v>
      </c>
      <c r="P2" s="1">
        <v>33</v>
      </c>
      <c r="Q2" s="1" t="s">
        <v>11</v>
      </c>
      <c r="R2" s="1" t="s">
        <v>15</v>
      </c>
      <c r="S2" s="1" t="s">
        <v>12</v>
      </c>
      <c r="T2" s="1" t="s">
        <v>16</v>
      </c>
      <c r="U2" s="1" t="s">
        <v>13</v>
      </c>
      <c r="V2" s="1" t="s">
        <v>17</v>
      </c>
      <c r="W2" s="1" t="s">
        <v>14</v>
      </c>
      <c r="X2" s="1" t="s">
        <v>18</v>
      </c>
      <c r="Y2" s="1" t="s">
        <v>19</v>
      </c>
      <c r="Z2" s="2">
        <v>111016</v>
      </c>
      <c r="AA2" s="1"/>
      <c r="AB2" s="1"/>
      <c r="AC2" s="1" t="s">
        <v>20</v>
      </c>
    </row>
    <row r="3" spans="1:29">
      <c r="A3" s="6">
        <f>A2+1</f>
        <v>2</v>
      </c>
      <c r="B3" t="str">
        <f t="shared" ref="B3:B47" si="0" xml:space="preserve"> CONCATENATE(Q3,",",R3,",",S3,",",T3,",",U3,",",V3,",",W3,",",X3,",",Y3,",",Z3,",",AA3,",",AB3,",",AC3,)</f>
        <v>$GPRMC,152951.000,A,4314.9403,N,02633.2637,E,0.00,138.61,111016,,,D*63</v>
      </c>
      <c r="C3" s="1" t="s">
        <v>86</v>
      </c>
      <c r="D3" s="1" t="str">
        <f t="shared" ref="D3:D47" si="1">CONCATENATE(VALUE(LEFT(Z3,2)),"/",(MID(Z3,3,2)),"/","20",(RIGHT(Z3,2)))</f>
        <v>11/10/2016</v>
      </c>
      <c r="E3" s="4">
        <f t="shared" ref="E3:E47" si="2">VALUE(CONCATENATE(LEFT(R3,2),":",MID(R3,3,2),":",MID(R3,5,2)))</f>
        <v>0.64572916666666669</v>
      </c>
      <c r="F3" s="5">
        <f t="shared" ref="F3:F47" si="3">VALUE(CONCATENATE((VALUE(LEFT(R3,2))+2),":",MID(R3,3,2),":",MID(R3,5,2)))</f>
        <v>0.72906249999999995</v>
      </c>
      <c r="G3" s="1">
        <v>387</v>
      </c>
      <c r="H3" s="1">
        <v>186</v>
      </c>
      <c r="I3" s="1">
        <v>694</v>
      </c>
      <c r="J3" s="1">
        <v>11</v>
      </c>
      <c r="K3" s="1">
        <v>2458</v>
      </c>
      <c r="L3" s="1">
        <v>779</v>
      </c>
      <c r="M3" s="1">
        <v>600</v>
      </c>
      <c r="N3" s="1">
        <v>227</v>
      </c>
      <c r="O3" s="1">
        <v>37</v>
      </c>
      <c r="P3" s="1">
        <v>35</v>
      </c>
      <c r="Q3" s="1" t="s">
        <v>11</v>
      </c>
      <c r="R3" s="1" t="s">
        <v>21</v>
      </c>
      <c r="S3" s="1" t="s">
        <v>12</v>
      </c>
      <c r="T3" s="1" t="s">
        <v>16</v>
      </c>
      <c r="U3" s="1" t="s">
        <v>13</v>
      </c>
      <c r="V3" s="1" t="s">
        <v>17</v>
      </c>
      <c r="W3" s="1" t="s">
        <v>14</v>
      </c>
      <c r="X3" s="1" t="s">
        <v>18</v>
      </c>
      <c r="Y3" s="1" t="s">
        <v>19</v>
      </c>
      <c r="Z3" s="1">
        <v>111016</v>
      </c>
      <c r="AA3" s="1"/>
      <c r="AB3" s="1"/>
      <c r="AC3" s="1" t="s">
        <v>22</v>
      </c>
    </row>
    <row r="4" spans="1:29">
      <c r="A4" s="6">
        <f t="shared" ref="A4:A47" si="4">A3+1</f>
        <v>3</v>
      </c>
      <c r="B4" t="str">
        <f t="shared" si="0"/>
        <v>$GPRMC,153125.000,A,4314.9403,N,02633.2637,E,0.00,138.61,111016,,,D*69</v>
      </c>
      <c r="C4" s="1" t="s">
        <v>86</v>
      </c>
      <c r="D4" s="1" t="str">
        <f t="shared" si="1"/>
        <v>11/10/2016</v>
      </c>
      <c r="E4" s="4">
        <f t="shared" si="2"/>
        <v>0.64681712962962956</v>
      </c>
      <c r="F4" s="5">
        <f t="shared" si="3"/>
        <v>0.73015046296296304</v>
      </c>
      <c r="G4" s="1">
        <v>386</v>
      </c>
      <c r="H4" s="1">
        <v>178</v>
      </c>
      <c r="I4" s="1">
        <v>721</v>
      </c>
      <c r="J4" s="1">
        <v>11</v>
      </c>
      <c r="K4" s="1">
        <v>2436</v>
      </c>
      <c r="L4" s="1">
        <v>746</v>
      </c>
      <c r="M4" s="1">
        <v>562</v>
      </c>
      <c r="N4" s="1">
        <v>230</v>
      </c>
      <c r="O4" s="1">
        <v>43</v>
      </c>
      <c r="P4" s="1">
        <v>41</v>
      </c>
      <c r="Q4" s="1" t="s">
        <v>11</v>
      </c>
      <c r="R4" s="1" t="s">
        <v>23</v>
      </c>
      <c r="S4" s="1" t="s">
        <v>12</v>
      </c>
      <c r="T4" s="1" t="s">
        <v>16</v>
      </c>
      <c r="U4" s="1" t="s">
        <v>13</v>
      </c>
      <c r="V4" s="1" t="s">
        <v>17</v>
      </c>
      <c r="W4" s="1" t="s">
        <v>14</v>
      </c>
      <c r="X4" s="1" t="s">
        <v>18</v>
      </c>
      <c r="Y4" s="1" t="s">
        <v>19</v>
      </c>
      <c r="Z4" s="1">
        <v>111016</v>
      </c>
      <c r="AA4" s="1"/>
      <c r="AB4" s="1"/>
      <c r="AC4" s="1" t="s">
        <v>24</v>
      </c>
    </row>
    <row r="5" spans="1:29">
      <c r="A5" s="6">
        <f t="shared" si="4"/>
        <v>4</v>
      </c>
      <c r="B5" t="str">
        <f t="shared" si="0"/>
        <v>$GPRMC,153259.000,A,4314.9403,N,02633.2637,E,0.00,138.61,111016,,,D*61</v>
      </c>
      <c r="C5" s="1" t="s">
        <v>86</v>
      </c>
      <c r="D5" s="1" t="str">
        <f t="shared" si="1"/>
        <v>11/10/2016</v>
      </c>
      <c r="E5" s="4">
        <f t="shared" si="2"/>
        <v>0.64790509259259255</v>
      </c>
      <c r="F5" s="5">
        <f t="shared" si="3"/>
        <v>0.73123842592592592</v>
      </c>
      <c r="G5" s="1">
        <v>386</v>
      </c>
      <c r="H5" s="1">
        <v>171</v>
      </c>
      <c r="I5" s="1">
        <v>746</v>
      </c>
      <c r="J5" s="1">
        <v>11</v>
      </c>
      <c r="K5" s="1">
        <v>2414</v>
      </c>
      <c r="L5" s="1">
        <v>713</v>
      </c>
      <c r="M5" s="1">
        <v>532</v>
      </c>
      <c r="N5" s="1">
        <v>231</v>
      </c>
      <c r="O5" s="1">
        <v>44</v>
      </c>
      <c r="P5" s="1">
        <v>41</v>
      </c>
      <c r="Q5" s="1" t="s">
        <v>11</v>
      </c>
      <c r="R5" s="1" t="s">
        <v>25</v>
      </c>
      <c r="S5" s="1" t="s">
        <v>12</v>
      </c>
      <c r="T5" s="1" t="s">
        <v>16</v>
      </c>
      <c r="U5" s="1" t="s">
        <v>13</v>
      </c>
      <c r="V5" s="1" t="s">
        <v>17</v>
      </c>
      <c r="W5" s="1" t="s">
        <v>14</v>
      </c>
      <c r="X5" s="1" t="s">
        <v>18</v>
      </c>
      <c r="Y5" s="1" t="s">
        <v>19</v>
      </c>
      <c r="Z5" s="1">
        <v>111016</v>
      </c>
      <c r="AA5" s="1"/>
      <c r="AB5" s="1"/>
      <c r="AC5" s="1" t="s">
        <v>26</v>
      </c>
    </row>
    <row r="6" spans="1:29">
      <c r="A6" s="6">
        <f t="shared" si="4"/>
        <v>5</v>
      </c>
      <c r="B6" t="str">
        <f t="shared" si="0"/>
        <v>$GPRMC,153433.000,A,4314.9403,N,02633.2637,E,0.00,138.61,111016,,,D*6B</v>
      </c>
      <c r="C6" s="1" t="s">
        <v>86</v>
      </c>
      <c r="D6" s="1" t="str">
        <f t="shared" si="1"/>
        <v>11/10/2016</v>
      </c>
      <c r="E6" s="4">
        <f t="shared" si="2"/>
        <v>0.64899305555555553</v>
      </c>
      <c r="F6" s="5">
        <f t="shared" si="3"/>
        <v>0.73232638888888879</v>
      </c>
      <c r="G6" s="1">
        <v>378</v>
      </c>
      <c r="H6" s="1">
        <v>168</v>
      </c>
      <c r="I6" s="1">
        <v>754</v>
      </c>
      <c r="J6" s="1">
        <v>11</v>
      </c>
      <c r="K6" s="1">
        <v>2396</v>
      </c>
      <c r="L6" s="1">
        <v>682</v>
      </c>
      <c r="M6" s="1">
        <v>509</v>
      </c>
      <c r="N6" s="1">
        <v>235</v>
      </c>
      <c r="O6" s="1">
        <v>48</v>
      </c>
      <c r="P6" s="1">
        <v>45</v>
      </c>
      <c r="Q6" s="1" t="s">
        <v>11</v>
      </c>
      <c r="R6" s="1" t="s">
        <v>27</v>
      </c>
      <c r="S6" s="1" t="s">
        <v>12</v>
      </c>
      <c r="T6" s="1" t="s">
        <v>16</v>
      </c>
      <c r="U6" s="1" t="s">
        <v>13</v>
      </c>
      <c r="V6" s="1" t="s">
        <v>17</v>
      </c>
      <c r="W6" s="1" t="s">
        <v>14</v>
      </c>
      <c r="X6" s="1" t="s">
        <v>18</v>
      </c>
      <c r="Y6" s="1" t="s">
        <v>19</v>
      </c>
      <c r="Z6" s="1">
        <v>111016</v>
      </c>
      <c r="AA6" s="1"/>
      <c r="AB6" s="1"/>
      <c r="AC6" s="1" t="s">
        <v>28</v>
      </c>
    </row>
    <row r="7" spans="1:29">
      <c r="A7" s="6">
        <f t="shared" si="4"/>
        <v>6</v>
      </c>
      <c r="B7" t="str">
        <f t="shared" si="0"/>
        <v>$GPRMC,153607.000,A,4314.9403,N,02633.2637,E,0.00,138.61,111016,,,D*6E</v>
      </c>
      <c r="C7" s="1" t="s">
        <v>86</v>
      </c>
      <c r="D7" s="1" t="str">
        <f t="shared" si="1"/>
        <v>11/10/2016</v>
      </c>
      <c r="E7" s="4">
        <f t="shared" si="2"/>
        <v>0.65008101851851852</v>
      </c>
      <c r="F7" s="5">
        <f t="shared" si="3"/>
        <v>0.73341435185185189</v>
      </c>
      <c r="G7" s="1">
        <v>382</v>
      </c>
      <c r="H7" s="1">
        <v>165</v>
      </c>
      <c r="I7" s="1">
        <v>777</v>
      </c>
      <c r="J7" s="1">
        <v>11</v>
      </c>
      <c r="K7" s="1">
        <v>2374</v>
      </c>
      <c r="L7" s="1">
        <v>652</v>
      </c>
      <c r="M7" s="1">
        <v>491</v>
      </c>
      <c r="N7" s="1">
        <v>238</v>
      </c>
      <c r="O7" s="1">
        <v>50</v>
      </c>
      <c r="P7" s="1">
        <v>48</v>
      </c>
      <c r="Q7" s="1" t="s">
        <v>11</v>
      </c>
      <c r="R7" s="1" t="s">
        <v>29</v>
      </c>
      <c r="S7" s="1" t="s">
        <v>12</v>
      </c>
      <c r="T7" s="1" t="s">
        <v>16</v>
      </c>
      <c r="U7" s="1" t="s">
        <v>13</v>
      </c>
      <c r="V7" s="1" t="s">
        <v>17</v>
      </c>
      <c r="W7" s="1" t="s">
        <v>14</v>
      </c>
      <c r="X7" s="1" t="s">
        <v>18</v>
      </c>
      <c r="Y7" s="1" t="s">
        <v>19</v>
      </c>
      <c r="Z7" s="1">
        <v>111016</v>
      </c>
      <c r="AA7" s="1"/>
      <c r="AB7" s="1"/>
      <c r="AC7" s="1" t="s">
        <v>30</v>
      </c>
    </row>
    <row r="8" spans="1:29">
      <c r="A8" s="6">
        <f t="shared" si="4"/>
        <v>7</v>
      </c>
      <c r="B8" t="str">
        <f t="shared" si="0"/>
        <v>$GPRMC,153741.000,A,4314.9403,N,02633.2637,E,0.00,138.61,111016,,,D*6D</v>
      </c>
      <c r="C8" s="1" t="s">
        <v>86</v>
      </c>
      <c r="D8" s="1" t="str">
        <f t="shared" si="1"/>
        <v>11/10/2016</v>
      </c>
      <c r="E8" s="4">
        <f t="shared" si="2"/>
        <v>0.6511689814814815</v>
      </c>
      <c r="F8" s="5">
        <f t="shared" si="3"/>
        <v>0.73450231481481476</v>
      </c>
      <c r="G8" s="1">
        <v>383</v>
      </c>
      <c r="H8" s="1">
        <v>163</v>
      </c>
      <c r="I8" s="1">
        <v>786</v>
      </c>
      <c r="J8" s="1">
        <v>11</v>
      </c>
      <c r="K8" s="1">
        <v>2362</v>
      </c>
      <c r="L8" s="1">
        <v>626</v>
      </c>
      <c r="M8" s="1">
        <v>477</v>
      </c>
      <c r="N8" s="1">
        <v>239</v>
      </c>
      <c r="O8" s="1">
        <v>51</v>
      </c>
      <c r="P8" s="1">
        <v>49</v>
      </c>
      <c r="Q8" s="1" t="s">
        <v>11</v>
      </c>
      <c r="R8" s="1" t="s">
        <v>31</v>
      </c>
      <c r="S8" s="1" t="s">
        <v>12</v>
      </c>
      <c r="T8" s="1" t="s">
        <v>16</v>
      </c>
      <c r="U8" s="1" t="s">
        <v>13</v>
      </c>
      <c r="V8" s="1" t="s">
        <v>17</v>
      </c>
      <c r="W8" s="1" t="s">
        <v>14</v>
      </c>
      <c r="X8" s="1" t="s">
        <v>18</v>
      </c>
      <c r="Y8" s="1" t="s">
        <v>19</v>
      </c>
      <c r="Z8" s="1">
        <v>111016</v>
      </c>
      <c r="AA8" s="1"/>
      <c r="AB8" s="1"/>
      <c r="AC8" s="1" t="s">
        <v>32</v>
      </c>
    </row>
    <row r="9" spans="1:29">
      <c r="A9" s="6">
        <f t="shared" si="4"/>
        <v>8</v>
      </c>
      <c r="B9" t="str">
        <f t="shared" si="0"/>
        <v>$GPRMC,153915.000,A,4314.9403,N,02633.2637,E,0.00,138.61,111016,,,D*62</v>
      </c>
      <c r="C9" s="1" t="s">
        <v>86</v>
      </c>
      <c r="D9" s="1" t="str">
        <f t="shared" si="1"/>
        <v>11/10/2016</v>
      </c>
      <c r="E9" s="4">
        <f t="shared" si="2"/>
        <v>0.65225694444444449</v>
      </c>
      <c r="F9" s="5">
        <f t="shared" si="3"/>
        <v>0.73559027777777775</v>
      </c>
      <c r="G9" s="1">
        <v>386</v>
      </c>
      <c r="H9" s="1">
        <v>161</v>
      </c>
      <c r="I9" s="1">
        <v>800</v>
      </c>
      <c r="J9" s="1">
        <v>11</v>
      </c>
      <c r="K9" s="1">
        <v>2346</v>
      </c>
      <c r="L9" s="1">
        <v>602</v>
      </c>
      <c r="M9" s="1">
        <v>467</v>
      </c>
      <c r="N9" s="1">
        <v>242</v>
      </c>
      <c r="O9" s="1">
        <v>43</v>
      </c>
      <c r="P9" s="1">
        <v>41</v>
      </c>
      <c r="Q9" s="1" t="s">
        <v>11</v>
      </c>
      <c r="R9" s="1" t="s">
        <v>33</v>
      </c>
      <c r="S9" s="1" t="s">
        <v>12</v>
      </c>
      <c r="T9" s="1" t="s">
        <v>16</v>
      </c>
      <c r="U9" s="1" t="s">
        <v>13</v>
      </c>
      <c r="V9" s="1" t="s">
        <v>17</v>
      </c>
      <c r="W9" s="1" t="s">
        <v>14</v>
      </c>
      <c r="X9" s="1" t="s">
        <v>18</v>
      </c>
      <c r="Y9" s="1" t="s">
        <v>19</v>
      </c>
      <c r="Z9" s="1">
        <v>111016</v>
      </c>
      <c r="AA9" s="1"/>
      <c r="AB9" s="1"/>
      <c r="AC9" s="1" t="s">
        <v>34</v>
      </c>
    </row>
    <row r="10" spans="1:29">
      <c r="A10" s="6">
        <f t="shared" si="4"/>
        <v>9</v>
      </c>
      <c r="B10" t="str">
        <f t="shared" si="0"/>
        <v>$GPRMC,154049.000,A,4314.9403,N,02633.2637,E,0.00,138.61,111016,,,D*65</v>
      </c>
      <c r="C10" s="1" t="s">
        <v>86</v>
      </c>
      <c r="D10" s="1" t="str">
        <f t="shared" si="1"/>
        <v>11/10/2016</v>
      </c>
      <c r="E10" s="4">
        <f t="shared" si="2"/>
        <v>0.65334490740740747</v>
      </c>
      <c r="F10" s="5">
        <f t="shared" si="3"/>
        <v>0.73667824074074073</v>
      </c>
      <c r="G10" s="1">
        <v>381</v>
      </c>
      <c r="H10" s="1">
        <v>161</v>
      </c>
      <c r="I10" s="1">
        <v>797</v>
      </c>
      <c r="J10" s="1">
        <v>11</v>
      </c>
      <c r="K10" s="1">
        <v>2334</v>
      </c>
      <c r="L10" s="1">
        <v>583</v>
      </c>
      <c r="M10" s="1">
        <v>454</v>
      </c>
      <c r="N10" s="1">
        <v>239</v>
      </c>
      <c r="O10" s="1">
        <v>45</v>
      </c>
      <c r="P10" s="1">
        <v>43</v>
      </c>
      <c r="Q10" s="1" t="s">
        <v>11</v>
      </c>
      <c r="R10" s="1" t="s">
        <v>35</v>
      </c>
      <c r="S10" s="1" t="s">
        <v>12</v>
      </c>
      <c r="T10" s="1" t="s">
        <v>16</v>
      </c>
      <c r="U10" s="1" t="s">
        <v>13</v>
      </c>
      <c r="V10" s="1" t="s">
        <v>17</v>
      </c>
      <c r="W10" s="1" t="s">
        <v>14</v>
      </c>
      <c r="X10" s="1" t="s">
        <v>18</v>
      </c>
      <c r="Y10" s="1" t="s">
        <v>19</v>
      </c>
      <c r="Z10" s="1">
        <v>111016</v>
      </c>
      <c r="AA10" s="1"/>
      <c r="AB10" s="1"/>
      <c r="AC10" s="1" t="s">
        <v>36</v>
      </c>
    </row>
    <row r="11" spans="1:29">
      <c r="A11" s="6">
        <f t="shared" si="4"/>
        <v>10</v>
      </c>
      <c r="B11" t="str">
        <f t="shared" si="0"/>
        <v>$GPRMC,154223.000,A,4314.9403,N,02633.2637,E,0.00,138.61,111016,,,D*6B</v>
      </c>
      <c r="C11" s="1" t="s">
        <v>86</v>
      </c>
      <c r="D11" s="1" t="str">
        <f t="shared" si="1"/>
        <v>11/10/2016</v>
      </c>
      <c r="E11" s="4">
        <f t="shared" si="2"/>
        <v>0.65443287037037035</v>
      </c>
      <c r="F11" s="5">
        <f t="shared" si="3"/>
        <v>0.73776620370370372</v>
      </c>
      <c r="G11" s="1">
        <v>382</v>
      </c>
      <c r="H11" s="1">
        <v>160</v>
      </c>
      <c r="I11" s="1">
        <v>800</v>
      </c>
      <c r="J11" s="1">
        <v>11</v>
      </c>
      <c r="K11" s="1">
        <v>2325</v>
      </c>
      <c r="L11" s="1">
        <v>567</v>
      </c>
      <c r="M11" s="1">
        <v>446</v>
      </c>
      <c r="N11" s="1">
        <v>241</v>
      </c>
      <c r="O11" s="1">
        <v>49</v>
      </c>
      <c r="P11" s="1">
        <v>47</v>
      </c>
      <c r="Q11" s="1" t="s">
        <v>11</v>
      </c>
      <c r="R11" s="1" t="s">
        <v>37</v>
      </c>
      <c r="S11" s="1" t="s">
        <v>12</v>
      </c>
      <c r="T11" s="1" t="s">
        <v>16</v>
      </c>
      <c r="U11" s="1" t="s">
        <v>13</v>
      </c>
      <c r="V11" s="1" t="s">
        <v>17</v>
      </c>
      <c r="W11" s="1" t="s">
        <v>14</v>
      </c>
      <c r="X11" s="1" t="s">
        <v>18</v>
      </c>
      <c r="Y11" s="1" t="s">
        <v>19</v>
      </c>
      <c r="Z11" s="1">
        <v>111016</v>
      </c>
      <c r="AA11" s="1"/>
      <c r="AB11" s="1"/>
      <c r="AC11" s="1" t="s">
        <v>28</v>
      </c>
    </row>
    <row r="12" spans="1:29">
      <c r="A12" s="6">
        <f t="shared" si="4"/>
        <v>11</v>
      </c>
      <c r="B12" t="str">
        <f t="shared" si="0"/>
        <v>$GPRMC,154357.000,A,4314.9403,N,02633.2637,E,0.00,138.61,111016,,,D*69</v>
      </c>
      <c r="C12" s="1" t="s">
        <v>86</v>
      </c>
      <c r="D12" s="1" t="str">
        <f t="shared" si="1"/>
        <v>11/10/2016</v>
      </c>
      <c r="E12" s="4">
        <f t="shared" si="2"/>
        <v>0.65552083333333333</v>
      </c>
      <c r="F12" s="5">
        <f t="shared" si="3"/>
        <v>0.7388541666666667</v>
      </c>
      <c r="G12" s="1">
        <v>383</v>
      </c>
      <c r="H12" s="1">
        <v>160</v>
      </c>
      <c r="I12" s="1">
        <v>816</v>
      </c>
      <c r="J12" s="1">
        <v>11</v>
      </c>
      <c r="K12" s="1">
        <v>2318</v>
      </c>
      <c r="L12" s="1">
        <v>551</v>
      </c>
      <c r="M12" s="1">
        <v>442</v>
      </c>
      <c r="N12" s="1">
        <v>246</v>
      </c>
      <c r="O12" s="1">
        <v>47</v>
      </c>
      <c r="P12" s="1">
        <v>45</v>
      </c>
      <c r="Q12" s="1" t="s">
        <v>11</v>
      </c>
      <c r="R12" s="1" t="s">
        <v>38</v>
      </c>
      <c r="S12" s="1" t="s">
        <v>12</v>
      </c>
      <c r="T12" s="1" t="s">
        <v>16</v>
      </c>
      <c r="U12" s="1" t="s">
        <v>13</v>
      </c>
      <c r="V12" s="1" t="s">
        <v>17</v>
      </c>
      <c r="W12" s="1" t="s">
        <v>14</v>
      </c>
      <c r="X12" s="1" t="s">
        <v>18</v>
      </c>
      <c r="Y12" s="1" t="s">
        <v>19</v>
      </c>
      <c r="Z12" s="1">
        <v>111016</v>
      </c>
      <c r="AA12" s="1"/>
      <c r="AB12" s="1"/>
      <c r="AC12" s="1" t="s">
        <v>24</v>
      </c>
    </row>
    <row r="13" spans="1:29">
      <c r="A13" s="6">
        <f t="shared" si="4"/>
        <v>12</v>
      </c>
      <c r="B13" t="str">
        <f t="shared" si="0"/>
        <v>$GPRMC,154531.000,A,4314.9403,N,02633.2637,E,0.00,138.61,111016,,,D*6F</v>
      </c>
      <c r="C13" s="1" t="s">
        <v>86</v>
      </c>
      <c r="D13" s="1" t="str">
        <f t="shared" si="1"/>
        <v>11/10/2016</v>
      </c>
      <c r="E13" s="4">
        <f t="shared" si="2"/>
        <v>0.65660879629629632</v>
      </c>
      <c r="F13" s="5">
        <f t="shared" si="3"/>
        <v>0.73994212962962969</v>
      </c>
      <c r="G13" s="1">
        <v>381</v>
      </c>
      <c r="H13" s="1">
        <v>159</v>
      </c>
      <c r="I13" s="1">
        <v>816</v>
      </c>
      <c r="J13" s="1">
        <v>11</v>
      </c>
      <c r="K13" s="1">
        <v>2312</v>
      </c>
      <c r="L13" s="1">
        <v>539</v>
      </c>
      <c r="M13" s="1">
        <v>438</v>
      </c>
      <c r="N13" s="1">
        <v>248</v>
      </c>
      <c r="O13" s="1">
        <v>51</v>
      </c>
      <c r="P13" s="1">
        <v>48</v>
      </c>
      <c r="Q13" s="1" t="s">
        <v>11</v>
      </c>
      <c r="R13" s="1" t="s">
        <v>39</v>
      </c>
      <c r="S13" s="1" t="s">
        <v>12</v>
      </c>
      <c r="T13" s="1" t="s">
        <v>16</v>
      </c>
      <c r="U13" s="1" t="s">
        <v>13</v>
      </c>
      <c r="V13" s="1" t="s">
        <v>17</v>
      </c>
      <c r="W13" s="1" t="s">
        <v>14</v>
      </c>
      <c r="X13" s="1" t="s">
        <v>18</v>
      </c>
      <c r="Y13" s="1" t="s">
        <v>19</v>
      </c>
      <c r="Z13" s="1">
        <v>111016</v>
      </c>
      <c r="AA13" s="1"/>
      <c r="AB13" s="1"/>
      <c r="AC13" s="1" t="s">
        <v>40</v>
      </c>
    </row>
    <row r="14" spans="1:29">
      <c r="A14" s="6">
        <f t="shared" si="4"/>
        <v>13</v>
      </c>
      <c r="B14" t="str">
        <f t="shared" si="0"/>
        <v>$GPRMC,154705.000,A,4314.9403,N,02633.2637,E,0.00,138.61,111016,,,D*6A</v>
      </c>
      <c r="C14" s="1" t="s">
        <v>86</v>
      </c>
      <c r="D14" s="1" t="str">
        <f t="shared" si="1"/>
        <v>11/10/2016</v>
      </c>
      <c r="E14" s="4">
        <f t="shared" si="2"/>
        <v>0.65769675925925919</v>
      </c>
      <c r="F14" s="5">
        <f t="shared" si="3"/>
        <v>0.74103009259259256</v>
      </c>
      <c r="G14" s="1">
        <v>388</v>
      </c>
      <c r="H14" s="1">
        <v>158</v>
      </c>
      <c r="I14" s="1">
        <v>815</v>
      </c>
      <c r="J14" s="1">
        <v>11</v>
      </c>
      <c r="K14" s="1">
        <v>2310</v>
      </c>
      <c r="L14" s="1">
        <v>529</v>
      </c>
      <c r="M14" s="1">
        <v>431</v>
      </c>
      <c r="N14" s="1">
        <v>246</v>
      </c>
      <c r="O14" s="1">
        <v>53</v>
      </c>
      <c r="P14" s="1">
        <v>50</v>
      </c>
      <c r="Q14" s="1" t="s">
        <v>11</v>
      </c>
      <c r="R14" s="1" t="s">
        <v>41</v>
      </c>
      <c r="S14" s="1" t="s">
        <v>12</v>
      </c>
      <c r="T14" s="1" t="s">
        <v>16</v>
      </c>
      <c r="U14" s="1" t="s">
        <v>13</v>
      </c>
      <c r="V14" s="1" t="s">
        <v>17</v>
      </c>
      <c r="W14" s="1" t="s">
        <v>14</v>
      </c>
      <c r="X14" s="1" t="s">
        <v>18</v>
      </c>
      <c r="Y14" s="1" t="s">
        <v>19</v>
      </c>
      <c r="Z14" s="1">
        <v>111016</v>
      </c>
      <c r="AA14" s="1"/>
      <c r="AB14" s="1"/>
      <c r="AC14" s="1" t="s">
        <v>42</v>
      </c>
    </row>
    <row r="15" spans="1:29">
      <c r="A15" s="6">
        <f t="shared" si="4"/>
        <v>14</v>
      </c>
      <c r="B15" t="str">
        <f t="shared" si="0"/>
        <v>$GPRMC,154839.000,A,4314.9403,N,02633.2637,E,0.00,138.61,111016,,,D*6A</v>
      </c>
      <c r="C15" s="1" t="s">
        <v>86</v>
      </c>
      <c r="D15" s="1" t="str">
        <f t="shared" si="1"/>
        <v>11/10/2016</v>
      </c>
      <c r="E15" s="4">
        <f t="shared" si="2"/>
        <v>0.65878472222222217</v>
      </c>
      <c r="F15" s="5">
        <f t="shared" si="3"/>
        <v>0.74211805555555566</v>
      </c>
      <c r="G15" s="1">
        <v>382</v>
      </c>
      <c r="H15" s="1">
        <v>158</v>
      </c>
      <c r="I15" s="1">
        <v>826</v>
      </c>
      <c r="J15" s="1">
        <v>11</v>
      </c>
      <c r="K15" s="1">
        <v>2304</v>
      </c>
      <c r="L15" s="1">
        <v>519</v>
      </c>
      <c r="M15" s="1">
        <v>427</v>
      </c>
      <c r="N15" s="1">
        <v>249</v>
      </c>
      <c r="O15" s="1">
        <v>54</v>
      </c>
      <c r="P15" s="1">
        <v>51</v>
      </c>
      <c r="Q15" s="1" t="s">
        <v>11</v>
      </c>
      <c r="R15" s="1" t="s">
        <v>43</v>
      </c>
      <c r="S15" s="1" t="s">
        <v>12</v>
      </c>
      <c r="T15" s="1" t="s">
        <v>16</v>
      </c>
      <c r="U15" s="1" t="s">
        <v>13</v>
      </c>
      <c r="V15" s="1" t="s">
        <v>17</v>
      </c>
      <c r="W15" s="1" t="s">
        <v>14</v>
      </c>
      <c r="X15" s="1" t="s">
        <v>18</v>
      </c>
      <c r="Y15" s="1" t="s">
        <v>19</v>
      </c>
      <c r="Z15" s="1">
        <v>111016</v>
      </c>
      <c r="AA15" s="1"/>
      <c r="AB15" s="1"/>
      <c r="AC15" s="1" t="s">
        <v>42</v>
      </c>
    </row>
    <row r="16" spans="1:29">
      <c r="A16" s="6">
        <f t="shared" si="4"/>
        <v>15</v>
      </c>
      <c r="B16" t="str">
        <f t="shared" si="0"/>
        <v>$GPRMC,155013.000,A,4314.9403,N,02633.2637,E,0.00,138.61,111016,,,D*6B</v>
      </c>
      <c r="C16" s="1" t="s">
        <v>86</v>
      </c>
      <c r="D16" s="1" t="str">
        <f t="shared" si="1"/>
        <v>11/10/2016</v>
      </c>
      <c r="E16" s="4">
        <f t="shared" si="2"/>
        <v>0.65987268518518516</v>
      </c>
      <c r="F16" s="5">
        <f t="shared" si="3"/>
        <v>0.74320601851851853</v>
      </c>
      <c r="G16" s="1">
        <v>389</v>
      </c>
      <c r="H16" s="1">
        <v>158</v>
      </c>
      <c r="I16" s="1">
        <v>825</v>
      </c>
      <c r="J16" s="1">
        <v>11</v>
      </c>
      <c r="K16" s="1">
        <v>2300</v>
      </c>
      <c r="L16" s="1">
        <v>508</v>
      </c>
      <c r="M16" s="1">
        <v>424</v>
      </c>
      <c r="N16" s="1">
        <v>249</v>
      </c>
      <c r="O16" s="1">
        <v>55</v>
      </c>
      <c r="P16" s="1">
        <v>53</v>
      </c>
      <c r="Q16" s="1" t="s">
        <v>11</v>
      </c>
      <c r="R16" s="1" t="s">
        <v>44</v>
      </c>
      <c r="S16" s="1" t="s">
        <v>12</v>
      </c>
      <c r="T16" s="1" t="s">
        <v>16</v>
      </c>
      <c r="U16" s="1" t="s">
        <v>13</v>
      </c>
      <c r="V16" s="1" t="s">
        <v>17</v>
      </c>
      <c r="W16" s="1" t="s">
        <v>14</v>
      </c>
      <c r="X16" s="1" t="s">
        <v>18</v>
      </c>
      <c r="Y16" s="1" t="s">
        <v>19</v>
      </c>
      <c r="Z16" s="1">
        <v>111016</v>
      </c>
      <c r="AA16" s="1"/>
      <c r="AB16" s="1"/>
      <c r="AC16" s="1" t="s">
        <v>28</v>
      </c>
    </row>
    <row r="17" spans="1:29">
      <c r="A17" s="6">
        <f t="shared" si="4"/>
        <v>16</v>
      </c>
      <c r="B17" t="str">
        <f t="shared" si="0"/>
        <v>$GPRMC,155147.000,A,4314.9403,N,02633.2637,E,0.00,138.61,111016,,,D*6B</v>
      </c>
      <c r="C17" s="1" t="s">
        <v>86</v>
      </c>
      <c r="D17" s="1" t="str">
        <f t="shared" si="1"/>
        <v>11/10/2016</v>
      </c>
      <c r="E17" s="4">
        <f t="shared" si="2"/>
        <v>0.66096064814814814</v>
      </c>
      <c r="F17" s="5">
        <f t="shared" si="3"/>
        <v>0.7442939814814814</v>
      </c>
      <c r="G17" s="1">
        <v>387</v>
      </c>
      <c r="H17" s="1">
        <v>158</v>
      </c>
      <c r="I17" s="1">
        <v>831</v>
      </c>
      <c r="J17" s="1">
        <v>11</v>
      </c>
      <c r="K17" s="1">
        <v>2297</v>
      </c>
      <c r="L17" s="1">
        <v>498</v>
      </c>
      <c r="M17" s="1">
        <v>422</v>
      </c>
      <c r="N17" s="1">
        <v>253</v>
      </c>
      <c r="O17" s="1">
        <v>57</v>
      </c>
      <c r="P17" s="1">
        <v>54</v>
      </c>
      <c r="Q17" s="1" t="s">
        <v>11</v>
      </c>
      <c r="R17" s="1" t="s">
        <v>45</v>
      </c>
      <c r="S17" s="1" t="s">
        <v>12</v>
      </c>
      <c r="T17" s="1" t="s">
        <v>16</v>
      </c>
      <c r="U17" s="1" t="s">
        <v>13</v>
      </c>
      <c r="V17" s="1" t="s">
        <v>17</v>
      </c>
      <c r="W17" s="1" t="s">
        <v>14</v>
      </c>
      <c r="X17" s="1" t="s">
        <v>18</v>
      </c>
      <c r="Y17" s="1" t="s">
        <v>19</v>
      </c>
      <c r="Z17" s="1">
        <v>111016</v>
      </c>
      <c r="AA17" s="1"/>
      <c r="AB17" s="1"/>
      <c r="AC17" s="1" t="s">
        <v>28</v>
      </c>
    </row>
    <row r="18" spans="1:29">
      <c r="A18" s="6">
        <f t="shared" si="4"/>
        <v>17</v>
      </c>
      <c r="B18" t="str">
        <f t="shared" si="0"/>
        <v>$GPRMC,155321.000,A,4314.9403,N,02633.2637,E,0.00,138.61,111016,,,D*69</v>
      </c>
      <c r="C18" s="1" t="s">
        <v>86</v>
      </c>
      <c r="D18" s="1" t="str">
        <f t="shared" si="1"/>
        <v>11/10/2016</v>
      </c>
      <c r="E18" s="4">
        <f t="shared" si="2"/>
        <v>0.66204861111111113</v>
      </c>
      <c r="F18" s="5">
        <f t="shared" si="3"/>
        <v>0.7453819444444445</v>
      </c>
      <c r="G18" s="1">
        <v>384</v>
      </c>
      <c r="H18" s="1">
        <v>158</v>
      </c>
      <c r="I18" s="1">
        <v>833</v>
      </c>
      <c r="J18" s="1">
        <v>11</v>
      </c>
      <c r="K18" s="1">
        <v>2290</v>
      </c>
      <c r="L18" s="1">
        <v>489</v>
      </c>
      <c r="M18" s="1">
        <v>422</v>
      </c>
      <c r="N18" s="1">
        <v>259</v>
      </c>
      <c r="O18" s="1">
        <v>55</v>
      </c>
      <c r="P18" s="1">
        <v>52</v>
      </c>
      <c r="Q18" s="1" t="s">
        <v>11</v>
      </c>
      <c r="R18" s="1" t="s">
        <v>46</v>
      </c>
      <c r="S18" s="1" t="s">
        <v>12</v>
      </c>
      <c r="T18" s="1" t="s">
        <v>16</v>
      </c>
      <c r="U18" s="1" t="s">
        <v>13</v>
      </c>
      <c r="V18" s="1" t="s">
        <v>17</v>
      </c>
      <c r="W18" s="1" t="s">
        <v>14</v>
      </c>
      <c r="X18" s="1" t="s">
        <v>18</v>
      </c>
      <c r="Y18" s="1" t="s">
        <v>19</v>
      </c>
      <c r="Z18" s="1">
        <v>111016</v>
      </c>
      <c r="AA18" s="1"/>
      <c r="AB18" s="1"/>
      <c r="AC18" s="1" t="s">
        <v>24</v>
      </c>
    </row>
    <row r="19" spans="1:29">
      <c r="A19" s="6">
        <f t="shared" si="4"/>
        <v>18</v>
      </c>
      <c r="B19" t="str">
        <f t="shared" si="0"/>
        <v>$GPRMC,155455.000,A,4314.9403,N,02633.2637,E,0.00,138.61,111016,,,D*6D</v>
      </c>
      <c r="C19" s="1" t="s">
        <v>86</v>
      </c>
      <c r="D19" s="1" t="str">
        <f t="shared" si="1"/>
        <v>11/10/2016</v>
      </c>
      <c r="E19" s="4">
        <f t="shared" si="2"/>
        <v>0.66313657407407411</v>
      </c>
      <c r="F19" s="5">
        <f t="shared" si="3"/>
        <v>0.74646990740740737</v>
      </c>
      <c r="G19" s="1">
        <v>386</v>
      </c>
      <c r="H19" s="1">
        <v>157</v>
      </c>
      <c r="I19" s="1">
        <v>831</v>
      </c>
      <c r="J19" s="1">
        <v>11</v>
      </c>
      <c r="K19" s="1">
        <v>2293</v>
      </c>
      <c r="L19" s="1">
        <v>484</v>
      </c>
      <c r="M19" s="1">
        <v>425</v>
      </c>
      <c r="N19" s="1">
        <v>264</v>
      </c>
      <c r="O19" s="1">
        <v>62</v>
      </c>
      <c r="P19" s="1">
        <v>59</v>
      </c>
      <c r="Q19" s="1" t="s">
        <v>11</v>
      </c>
      <c r="R19" s="1" t="s">
        <v>47</v>
      </c>
      <c r="S19" s="1" t="s">
        <v>12</v>
      </c>
      <c r="T19" s="1" t="s">
        <v>16</v>
      </c>
      <c r="U19" s="1" t="s">
        <v>13</v>
      </c>
      <c r="V19" s="1" t="s">
        <v>17</v>
      </c>
      <c r="W19" s="1" t="s">
        <v>14</v>
      </c>
      <c r="X19" s="1" t="s">
        <v>18</v>
      </c>
      <c r="Y19" s="1" t="s">
        <v>19</v>
      </c>
      <c r="Z19" s="1">
        <v>111016</v>
      </c>
      <c r="AA19" s="1"/>
      <c r="AB19" s="1"/>
      <c r="AC19" s="1" t="s">
        <v>32</v>
      </c>
    </row>
    <row r="20" spans="1:29">
      <c r="A20" s="6">
        <f t="shared" si="4"/>
        <v>19</v>
      </c>
      <c r="B20" t="str">
        <f t="shared" si="0"/>
        <v>$GPRMC,155629.000,A,4314.9403,N,02633.2637,E,0.00,138.61,111016,,,D*64</v>
      </c>
      <c r="C20" s="1" t="s">
        <v>86</v>
      </c>
      <c r="D20" s="1" t="str">
        <f t="shared" si="1"/>
        <v>11/10/2016</v>
      </c>
      <c r="E20" s="4">
        <f t="shared" si="2"/>
        <v>0.6642245370370371</v>
      </c>
      <c r="F20" s="5">
        <f t="shared" si="3"/>
        <v>0.74755787037037036</v>
      </c>
      <c r="G20" s="1">
        <v>386</v>
      </c>
      <c r="H20" s="1">
        <v>157</v>
      </c>
      <c r="I20" s="1">
        <v>838</v>
      </c>
      <c r="J20" s="1">
        <v>11</v>
      </c>
      <c r="K20" s="1">
        <v>2291</v>
      </c>
      <c r="L20" s="1">
        <v>478</v>
      </c>
      <c r="M20" s="1">
        <v>420</v>
      </c>
      <c r="N20" s="1">
        <v>257</v>
      </c>
      <c r="O20" s="1">
        <v>60</v>
      </c>
      <c r="P20" s="1">
        <v>57</v>
      </c>
      <c r="Q20" s="1" t="s">
        <v>11</v>
      </c>
      <c r="R20" s="1" t="s">
        <v>48</v>
      </c>
      <c r="S20" s="1" t="s">
        <v>12</v>
      </c>
      <c r="T20" s="1" t="s">
        <v>16</v>
      </c>
      <c r="U20" s="1" t="s">
        <v>13</v>
      </c>
      <c r="V20" s="1" t="s">
        <v>17</v>
      </c>
      <c r="W20" s="1" t="s">
        <v>14</v>
      </c>
      <c r="X20" s="1" t="s">
        <v>18</v>
      </c>
      <c r="Y20" s="1" t="s">
        <v>19</v>
      </c>
      <c r="Z20" s="1">
        <v>111016</v>
      </c>
      <c r="AA20" s="1"/>
      <c r="AB20" s="1"/>
      <c r="AC20" s="1" t="s">
        <v>49</v>
      </c>
    </row>
    <row r="21" spans="1:29">
      <c r="A21" s="6">
        <f t="shared" si="4"/>
        <v>20</v>
      </c>
      <c r="B21" t="str">
        <f t="shared" si="0"/>
        <v>$GPRMC,155803.000,A,4314.9403,N,02633.2637,E,0.00,138.61,111016,,,D*62</v>
      </c>
      <c r="C21" s="1" t="s">
        <v>86</v>
      </c>
      <c r="D21" s="1" t="str">
        <f t="shared" si="1"/>
        <v>11/10/2016</v>
      </c>
      <c r="E21" s="4">
        <f t="shared" si="2"/>
        <v>0.66531249999999997</v>
      </c>
      <c r="F21" s="5">
        <f t="shared" si="3"/>
        <v>0.74864583333333334</v>
      </c>
      <c r="G21" s="1">
        <v>382</v>
      </c>
      <c r="H21" s="1">
        <v>157</v>
      </c>
      <c r="I21" s="1">
        <v>841</v>
      </c>
      <c r="J21" s="1">
        <v>11</v>
      </c>
      <c r="K21" s="1">
        <v>2288</v>
      </c>
      <c r="L21" s="1">
        <v>471</v>
      </c>
      <c r="M21" s="1">
        <v>411</v>
      </c>
      <c r="N21" s="1">
        <v>252</v>
      </c>
      <c r="O21" s="1">
        <v>53</v>
      </c>
      <c r="P21" s="1">
        <v>51</v>
      </c>
      <c r="Q21" s="1" t="s">
        <v>11</v>
      </c>
      <c r="R21" s="1" t="s">
        <v>50</v>
      </c>
      <c r="S21" s="1" t="s">
        <v>12</v>
      </c>
      <c r="T21" s="1" t="s">
        <v>16</v>
      </c>
      <c r="U21" s="1" t="s">
        <v>13</v>
      </c>
      <c r="V21" s="1" t="s">
        <v>17</v>
      </c>
      <c r="W21" s="1" t="s">
        <v>14</v>
      </c>
      <c r="X21" s="1" t="s">
        <v>18</v>
      </c>
      <c r="Y21" s="1" t="s">
        <v>19</v>
      </c>
      <c r="Z21" s="1">
        <v>111016</v>
      </c>
      <c r="AA21" s="1"/>
      <c r="AB21" s="1"/>
      <c r="AC21" s="1" t="s">
        <v>34</v>
      </c>
    </row>
    <row r="22" spans="1:29">
      <c r="A22" s="6">
        <f t="shared" si="4"/>
        <v>21</v>
      </c>
      <c r="B22" t="str">
        <f t="shared" si="0"/>
        <v>$GPRMC,155937.000,A,4314.9403,N,02633.2637,E,0.00,138.61,111016,,,D*64</v>
      </c>
      <c r="C22" s="1" t="s">
        <v>86</v>
      </c>
      <c r="D22" s="1" t="str">
        <f t="shared" si="1"/>
        <v>11/10/2016</v>
      </c>
      <c r="E22" s="4">
        <f t="shared" si="2"/>
        <v>0.66640046296296296</v>
      </c>
      <c r="F22" s="5">
        <f t="shared" si="3"/>
        <v>0.74973379629629633</v>
      </c>
      <c r="G22" s="1">
        <v>381</v>
      </c>
      <c r="H22" s="1">
        <v>156</v>
      </c>
      <c r="I22" s="1">
        <v>834</v>
      </c>
      <c r="J22" s="1">
        <v>11</v>
      </c>
      <c r="K22" s="1">
        <v>2287</v>
      </c>
      <c r="L22" s="1">
        <v>463</v>
      </c>
      <c r="M22" s="1">
        <v>414</v>
      </c>
      <c r="N22" s="1">
        <v>262</v>
      </c>
      <c r="O22" s="1">
        <v>61</v>
      </c>
      <c r="P22" s="1">
        <v>58</v>
      </c>
      <c r="Q22" s="1" t="s">
        <v>11</v>
      </c>
      <c r="R22" s="1" t="s">
        <v>51</v>
      </c>
      <c r="S22" s="1" t="s">
        <v>12</v>
      </c>
      <c r="T22" s="1" t="s">
        <v>16</v>
      </c>
      <c r="U22" s="1" t="s">
        <v>13</v>
      </c>
      <c r="V22" s="1" t="s">
        <v>17</v>
      </c>
      <c r="W22" s="1" t="s">
        <v>14</v>
      </c>
      <c r="X22" s="1" t="s">
        <v>18</v>
      </c>
      <c r="Y22" s="1" t="s">
        <v>19</v>
      </c>
      <c r="Z22" s="1">
        <v>111016</v>
      </c>
      <c r="AA22" s="1"/>
      <c r="AB22" s="1"/>
      <c r="AC22" s="1" t="s">
        <v>49</v>
      </c>
    </row>
    <row r="23" spans="1:29">
      <c r="A23" s="6">
        <f t="shared" si="4"/>
        <v>22</v>
      </c>
      <c r="B23" t="str">
        <f t="shared" si="0"/>
        <v>$GPRMC,160111.000,A,4314.9403,N,02633.2637,E,0.00,138.61,111016,,,D*6E</v>
      </c>
      <c r="C23" s="1" t="s">
        <v>86</v>
      </c>
      <c r="D23" s="1" t="str">
        <f t="shared" si="1"/>
        <v>11/10/2016</v>
      </c>
      <c r="E23" s="4">
        <f t="shared" si="2"/>
        <v>0.66748842592592583</v>
      </c>
      <c r="F23" s="5">
        <f t="shared" si="3"/>
        <v>0.7508217592592592</v>
      </c>
      <c r="G23" s="1">
        <v>388</v>
      </c>
      <c r="H23" s="1">
        <v>156</v>
      </c>
      <c r="I23" s="1">
        <v>841</v>
      </c>
      <c r="J23" s="1">
        <v>11</v>
      </c>
      <c r="K23" s="1">
        <v>2288</v>
      </c>
      <c r="L23" s="1">
        <v>456</v>
      </c>
      <c r="M23" s="1">
        <v>419</v>
      </c>
      <c r="N23" s="1">
        <v>267</v>
      </c>
      <c r="O23" s="1">
        <v>67</v>
      </c>
      <c r="P23" s="1">
        <v>63</v>
      </c>
      <c r="Q23" s="1" t="s">
        <v>11</v>
      </c>
      <c r="R23" s="1" t="s">
        <v>52</v>
      </c>
      <c r="S23" s="1" t="s">
        <v>12</v>
      </c>
      <c r="T23" s="1" t="s">
        <v>16</v>
      </c>
      <c r="U23" s="1" t="s">
        <v>13</v>
      </c>
      <c r="V23" s="1" t="s">
        <v>17</v>
      </c>
      <c r="W23" s="1" t="s">
        <v>14</v>
      </c>
      <c r="X23" s="1" t="s">
        <v>18</v>
      </c>
      <c r="Y23" s="1" t="s">
        <v>19</v>
      </c>
      <c r="Z23" s="1">
        <v>111016</v>
      </c>
      <c r="AA23" s="1"/>
      <c r="AB23" s="1"/>
      <c r="AC23" s="1" t="s">
        <v>30</v>
      </c>
    </row>
    <row r="24" spans="1:29">
      <c r="A24" s="6">
        <f t="shared" si="4"/>
        <v>23</v>
      </c>
      <c r="B24" t="str">
        <f t="shared" si="0"/>
        <v>$GPRMC,160245.000,A,4314.9403,N,02633.2637,E,0.00,138.61,111016,,,D*6C</v>
      </c>
      <c r="C24" s="1" t="s">
        <v>86</v>
      </c>
      <c r="D24" s="1" t="str">
        <f t="shared" si="1"/>
        <v>11/10/2016</v>
      </c>
      <c r="E24" s="4">
        <f t="shared" si="2"/>
        <v>0.66857638888888893</v>
      </c>
      <c r="F24" s="5">
        <f t="shared" si="3"/>
        <v>0.7519097222222223</v>
      </c>
      <c r="G24" s="1">
        <v>386</v>
      </c>
      <c r="H24" s="1">
        <v>156</v>
      </c>
      <c r="I24" s="1">
        <v>844</v>
      </c>
      <c r="J24" s="1">
        <v>11</v>
      </c>
      <c r="K24" s="1">
        <v>2287</v>
      </c>
      <c r="L24" s="1">
        <v>457</v>
      </c>
      <c r="M24" s="1">
        <v>410</v>
      </c>
      <c r="N24" s="1">
        <v>261</v>
      </c>
      <c r="O24" s="1">
        <v>72</v>
      </c>
      <c r="P24" s="1">
        <v>69</v>
      </c>
      <c r="Q24" s="1" t="s">
        <v>11</v>
      </c>
      <c r="R24" s="1" t="s">
        <v>53</v>
      </c>
      <c r="S24" s="1" t="s">
        <v>12</v>
      </c>
      <c r="T24" s="1" t="s">
        <v>16</v>
      </c>
      <c r="U24" s="1" t="s">
        <v>13</v>
      </c>
      <c r="V24" s="1" t="s">
        <v>17</v>
      </c>
      <c r="W24" s="1" t="s">
        <v>14</v>
      </c>
      <c r="X24" s="1" t="s">
        <v>18</v>
      </c>
      <c r="Y24" s="1" t="s">
        <v>19</v>
      </c>
      <c r="Z24" s="1">
        <v>111016</v>
      </c>
      <c r="AA24" s="1"/>
      <c r="AB24" s="1"/>
      <c r="AC24" s="1" t="s">
        <v>54</v>
      </c>
    </row>
    <row r="25" spans="1:29">
      <c r="A25" s="6">
        <f t="shared" si="4"/>
        <v>24</v>
      </c>
      <c r="B25" t="str">
        <f t="shared" si="0"/>
        <v>$GPRMC,160419.000,A,4314.9403,N,02633.2637,E,0.00,138.61,111016,,,D*63</v>
      </c>
      <c r="C25" s="1" t="s">
        <v>86</v>
      </c>
      <c r="D25" s="1" t="str">
        <f t="shared" si="1"/>
        <v>11/10/2016</v>
      </c>
      <c r="E25" s="4">
        <f t="shared" si="2"/>
        <v>0.6696643518518518</v>
      </c>
      <c r="F25" s="5">
        <f t="shared" si="3"/>
        <v>0.75299768518518517</v>
      </c>
      <c r="G25" s="1">
        <v>389</v>
      </c>
      <c r="H25" s="1">
        <v>156</v>
      </c>
      <c r="I25" s="1">
        <v>845</v>
      </c>
      <c r="J25" s="1">
        <v>11</v>
      </c>
      <c r="K25" s="1">
        <v>2287</v>
      </c>
      <c r="L25" s="1">
        <v>451</v>
      </c>
      <c r="M25" s="1">
        <v>409</v>
      </c>
      <c r="N25" s="1">
        <v>258</v>
      </c>
      <c r="O25" s="1">
        <v>71</v>
      </c>
      <c r="P25" s="1">
        <v>67</v>
      </c>
      <c r="Q25" s="1" t="s">
        <v>11</v>
      </c>
      <c r="R25" s="1" t="s">
        <v>55</v>
      </c>
      <c r="S25" s="1" t="s">
        <v>12</v>
      </c>
      <c r="T25" s="1" t="s">
        <v>16</v>
      </c>
      <c r="U25" s="1" t="s">
        <v>13</v>
      </c>
      <c r="V25" s="1" t="s">
        <v>17</v>
      </c>
      <c r="W25" s="1" t="s">
        <v>14</v>
      </c>
      <c r="X25" s="1" t="s">
        <v>18</v>
      </c>
      <c r="Y25" s="1" t="s">
        <v>19</v>
      </c>
      <c r="Z25" s="1">
        <v>111016</v>
      </c>
      <c r="AA25" s="1"/>
      <c r="AB25" s="1"/>
      <c r="AC25" s="1" t="s">
        <v>22</v>
      </c>
    </row>
    <row r="26" spans="1:29">
      <c r="A26" s="6">
        <f t="shared" si="4"/>
        <v>25</v>
      </c>
      <c r="B26" t="str">
        <f t="shared" si="0"/>
        <v>$GPRMC,160553.000,A,4314.9403,N,02633.2637,E,0.00,138.61,111016,,,D*6C</v>
      </c>
      <c r="C26" s="1" t="s">
        <v>86</v>
      </c>
      <c r="D26" s="1" t="str">
        <f t="shared" si="1"/>
        <v>11/10/2016</v>
      </c>
      <c r="E26" s="4">
        <f t="shared" si="2"/>
        <v>0.67075231481481479</v>
      </c>
      <c r="F26" s="5">
        <f t="shared" si="3"/>
        <v>0.75408564814814805</v>
      </c>
      <c r="G26" s="1">
        <v>385</v>
      </c>
      <c r="H26" s="1">
        <v>156</v>
      </c>
      <c r="I26" s="1">
        <v>846</v>
      </c>
      <c r="J26" s="1">
        <v>11</v>
      </c>
      <c r="K26" s="1">
        <v>2285</v>
      </c>
      <c r="L26" s="1">
        <v>447</v>
      </c>
      <c r="M26" s="1">
        <v>403</v>
      </c>
      <c r="N26" s="1">
        <v>255</v>
      </c>
      <c r="O26" s="1">
        <v>64</v>
      </c>
      <c r="P26" s="1">
        <v>60</v>
      </c>
      <c r="Q26" s="1" t="s">
        <v>11</v>
      </c>
      <c r="R26" s="1" t="s">
        <v>56</v>
      </c>
      <c r="S26" s="1" t="s">
        <v>12</v>
      </c>
      <c r="T26" s="1" t="s">
        <v>16</v>
      </c>
      <c r="U26" s="1" t="s">
        <v>13</v>
      </c>
      <c r="V26" s="1" t="s">
        <v>17</v>
      </c>
      <c r="W26" s="1" t="s">
        <v>14</v>
      </c>
      <c r="X26" s="1" t="s">
        <v>18</v>
      </c>
      <c r="Y26" s="1" t="s">
        <v>19</v>
      </c>
      <c r="Z26" s="1">
        <v>111016</v>
      </c>
      <c r="AA26" s="1"/>
      <c r="AB26" s="1"/>
      <c r="AC26" s="1" t="s">
        <v>54</v>
      </c>
    </row>
    <row r="27" spans="1:29">
      <c r="A27" s="6">
        <f t="shared" si="4"/>
        <v>26</v>
      </c>
      <c r="B27" t="str">
        <f t="shared" si="0"/>
        <v>$GPRMC,160727.000,A,4314.9403,N,02633.2637,E,0.00,138.61,111016,,,D*6D</v>
      </c>
      <c r="C27" s="1" t="s">
        <v>86</v>
      </c>
      <c r="D27" s="1" t="str">
        <f t="shared" si="1"/>
        <v>11/10/2016</v>
      </c>
      <c r="E27" s="4">
        <f t="shared" si="2"/>
        <v>0.67184027777777777</v>
      </c>
      <c r="F27" s="5">
        <f t="shared" si="3"/>
        <v>0.75517361111111114</v>
      </c>
      <c r="G27" s="1">
        <v>385</v>
      </c>
      <c r="H27" s="1">
        <v>156</v>
      </c>
      <c r="I27" s="1">
        <v>845</v>
      </c>
      <c r="J27" s="1">
        <v>11</v>
      </c>
      <c r="K27" s="1">
        <v>2281</v>
      </c>
      <c r="L27" s="1">
        <v>439</v>
      </c>
      <c r="M27" s="1">
        <v>404</v>
      </c>
      <c r="N27" s="1">
        <v>261</v>
      </c>
      <c r="O27" s="1">
        <v>69</v>
      </c>
      <c r="P27" s="1">
        <v>65</v>
      </c>
      <c r="Q27" s="1" t="s">
        <v>11</v>
      </c>
      <c r="R27" s="1" t="s">
        <v>57</v>
      </c>
      <c r="S27" s="1" t="s">
        <v>12</v>
      </c>
      <c r="T27" s="1" t="s">
        <v>16</v>
      </c>
      <c r="U27" s="1" t="s">
        <v>13</v>
      </c>
      <c r="V27" s="1" t="s">
        <v>17</v>
      </c>
      <c r="W27" s="1" t="s">
        <v>14</v>
      </c>
      <c r="X27" s="1" t="s">
        <v>18</v>
      </c>
      <c r="Y27" s="1" t="s">
        <v>19</v>
      </c>
      <c r="Z27" s="1">
        <v>111016</v>
      </c>
      <c r="AA27" s="1"/>
      <c r="AB27" s="1"/>
      <c r="AC27" s="1" t="s">
        <v>32</v>
      </c>
    </row>
    <row r="28" spans="1:29">
      <c r="A28" s="6">
        <f t="shared" si="4"/>
        <v>27</v>
      </c>
      <c r="B28" t="str">
        <f t="shared" si="0"/>
        <v>$GPRMC,160901.000,A,4314.9403,N,02633.2637,E,0.00,138.61,111016,,,D*67</v>
      </c>
      <c r="C28" s="1" t="s">
        <v>86</v>
      </c>
      <c r="D28" s="1" t="str">
        <f t="shared" si="1"/>
        <v>11/10/2016</v>
      </c>
      <c r="E28" s="4">
        <f t="shared" si="2"/>
        <v>0.67292824074074076</v>
      </c>
      <c r="F28" s="5">
        <f t="shared" si="3"/>
        <v>0.75626157407407402</v>
      </c>
      <c r="G28" s="1">
        <v>387</v>
      </c>
      <c r="H28" s="1">
        <v>156</v>
      </c>
      <c r="I28" s="1">
        <v>848</v>
      </c>
      <c r="J28" s="1">
        <v>11</v>
      </c>
      <c r="K28" s="1">
        <v>2282</v>
      </c>
      <c r="L28" s="1">
        <v>434</v>
      </c>
      <c r="M28" s="1">
        <v>407</v>
      </c>
      <c r="N28" s="1">
        <v>266</v>
      </c>
      <c r="O28" s="1">
        <v>85</v>
      </c>
      <c r="P28" s="1">
        <v>77</v>
      </c>
      <c r="Q28" s="1" t="s">
        <v>11</v>
      </c>
      <c r="R28" s="1" t="s">
        <v>58</v>
      </c>
      <c r="S28" s="1" t="s">
        <v>12</v>
      </c>
      <c r="T28" s="1" t="s">
        <v>16</v>
      </c>
      <c r="U28" s="1" t="s">
        <v>13</v>
      </c>
      <c r="V28" s="1" t="s">
        <v>17</v>
      </c>
      <c r="W28" s="1" t="s">
        <v>14</v>
      </c>
      <c r="X28" s="1" t="s">
        <v>18</v>
      </c>
      <c r="Y28" s="1" t="s">
        <v>19</v>
      </c>
      <c r="Z28" s="1">
        <v>111016</v>
      </c>
      <c r="AA28" s="1"/>
      <c r="AB28" s="1"/>
      <c r="AC28" s="1" t="s">
        <v>59</v>
      </c>
    </row>
    <row r="29" spans="1:29">
      <c r="A29" s="6">
        <f t="shared" si="4"/>
        <v>28</v>
      </c>
      <c r="B29" t="str">
        <f t="shared" si="0"/>
        <v>$GPRMC,161035.000,A,4314.9403,N,02633.2637,E,0.00,138.61,111016,,,D*68</v>
      </c>
      <c r="C29" s="1" t="s">
        <v>86</v>
      </c>
      <c r="D29" s="1" t="str">
        <f t="shared" si="1"/>
        <v>11/10/2016</v>
      </c>
      <c r="E29" s="4">
        <f t="shared" si="2"/>
        <v>0.67401620370370363</v>
      </c>
      <c r="F29" s="5">
        <f t="shared" si="3"/>
        <v>0.757349537037037</v>
      </c>
      <c r="G29" s="1">
        <v>390</v>
      </c>
      <c r="H29" s="1">
        <v>156</v>
      </c>
      <c r="I29" s="1">
        <v>851</v>
      </c>
      <c r="J29" s="1">
        <v>11</v>
      </c>
      <c r="K29" s="1">
        <v>2277</v>
      </c>
      <c r="L29" s="1">
        <v>436</v>
      </c>
      <c r="M29" s="1">
        <v>405</v>
      </c>
      <c r="N29" s="1">
        <v>256</v>
      </c>
      <c r="O29" s="1">
        <v>57</v>
      </c>
      <c r="P29" s="1">
        <v>54</v>
      </c>
      <c r="Q29" s="1" t="s">
        <v>11</v>
      </c>
      <c r="R29" s="1" t="s">
        <v>60</v>
      </c>
      <c r="S29" s="1" t="s">
        <v>12</v>
      </c>
      <c r="T29" s="1" t="s">
        <v>16</v>
      </c>
      <c r="U29" s="1" t="s">
        <v>13</v>
      </c>
      <c r="V29" s="1" t="s">
        <v>17</v>
      </c>
      <c r="W29" s="1" t="s">
        <v>14</v>
      </c>
      <c r="X29" s="1" t="s">
        <v>18</v>
      </c>
      <c r="Y29" s="1" t="s">
        <v>19</v>
      </c>
      <c r="Z29" s="1">
        <v>111016</v>
      </c>
      <c r="AA29" s="1"/>
      <c r="AB29" s="1"/>
      <c r="AC29" s="1" t="s">
        <v>61</v>
      </c>
    </row>
    <row r="30" spans="1:29">
      <c r="A30" s="6">
        <f t="shared" si="4"/>
        <v>29</v>
      </c>
      <c r="B30" t="str">
        <f t="shared" si="0"/>
        <v>$GPRMC,161209.000,A,4314.9403,N,02633.2637,E,0.00,138.61,111016,,,D*65</v>
      </c>
      <c r="C30" s="1" t="s">
        <v>86</v>
      </c>
      <c r="D30" s="1" t="str">
        <f t="shared" si="1"/>
        <v>11/10/2016</v>
      </c>
      <c r="E30" s="4">
        <f t="shared" si="2"/>
        <v>0.67510416666666673</v>
      </c>
      <c r="F30" s="5">
        <f t="shared" si="3"/>
        <v>0.75843749999999999</v>
      </c>
      <c r="G30" s="1">
        <v>383</v>
      </c>
      <c r="H30" s="1">
        <v>156</v>
      </c>
      <c r="I30" s="1">
        <v>848</v>
      </c>
      <c r="J30" s="1">
        <v>11</v>
      </c>
      <c r="K30" s="1">
        <v>2263</v>
      </c>
      <c r="L30" s="1">
        <v>432</v>
      </c>
      <c r="M30" s="1">
        <v>396</v>
      </c>
      <c r="N30" s="1">
        <v>251</v>
      </c>
      <c r="O30" s="1">
        <v>60</v>
      </c>
      <c r="P30" s="1">
        <v>57</v>
      </c>
      <c r="Q30" s="1" t="s">
        <v>11</v>
      </c>
      <c r="R30" s="1" t="s">
        <v>62</v>
      </c>
      <c r="S30" s="1" t="s">
        <v>12</v>
      </c>
      <c r="T30" s="1" t="s">
        <v>16</v>
      </c>
      <c r="U30" s="1" t="s">
        <v>13</v>
      </c>
      <c r="V30" s="1" t="s">
        <v>17</v>
      </c>
      <c r="W30" s="1" t="s">
        <v>14</v>
      </c>
      <c r="X30" s="1" t="s">
        <v>18</v>
      </c>
      <c r="Y30" s="1" t="s">
        <v>19</v>
      </c>
      <c r="Z30" s="1">
        <v>111016</v>
      </c>
      <c r="AA30" s="1"/>
      <c r="AB30" s="1"/>
      <c r="AC30" s="1" t="s">
        <v>36</v>
      </c>
    </row>
    <row r="31" spans="1:29">
      <c r="A31" s="6">
        <f t="shared" si="4"/>
        <v>30</v>
      </c>
      <c r="B31" t="str">
        <f t="shared" si="0"/>
        <v>$GPRMC,161343.000,A,4314.9403,N,02633.2637,E,0.00,138.61,111016,,,D*6A</v>
      </c>
      <c r="C31" s="1" t="s">
        <v>86</v>
      </c>
      <c r="D31" s="1" t="str">
        <f t="shared" si="1"/>
        <v>11/10/2016</v>
      </c>
      <c r="E31" s="4">
        <f t="shared" si="2"/>
        <v>0.6761921296296296</v>
      </c>
      <c r="F31" s="5">
        <f t="shared" si="3"/>
        <v>0.75952546296296297</v>
      </c>
      <c r="G31" s="1">
        <v>384</v>
      </c>
      <c r="H31" s="1">
        <v>155</v>
      </c>
      <c r="I31" s="1">
        <v>850</v>
      </c>
      <c r="J31" s="1">
        <v>11</v>
      </c>
      <c r="K31" s="1">
        <v>2256</v>
      </c>
      <c r="L31" s="1">
        <v>430</v>
      </c>
      <c r="M31" s="1">
        <v>394</v>
      </c>
      <c r="N31" s="1">
        <v>252</v>
      </c>
      <c r="O31" s="1">
        <v>61</v>
      </c>
      <c r="P31" s="1">
        <v>58</v>
      </c>
      <c r="Q31" s="1" t="s">
        <v>11</v>
      </c>
      <c r="R31" s="1" t="s">
        <v>63</v>
      </c>
      <c r="S31" s="1" t="s">
        <v>12</v>
      </c>
      <c r="T31" s="1" t="s">
        <v>16</v>
      </c>
      <c r="U31" s="1" t="s">
        <v>13</v>
      </c>
      <c r="V31" s="1" t="s">
        <v>17</v>
      </c>
      <c r="W31" s="1" t="s">
        <v>14</v>
      </c>
      <c r="X31" s="1" t="s">
        <v>18</v>
      </c>
      <c r="Y31" s="1" t="s">
        <v>19</v>
      </c>
      <c r="Z31" s="1">
        <v>111016</v>
      </c>
      <c r="AA31" s="1"/>
      <c r="AB31" s="1"/>
      <c r="AC31" s="1" t="s">
        <v>42</v>
      </c>
    </row>
    <row r="32" spans="1:29">
      <c r="A32" s="6">
        <f t="shared" si="4"/>
        <v>31</v>
      </c>
      <c r="B32" t="str">
        <f t="shared" si="0"/>
        <v>$GPRMC,161517.000,A,4314.9403,N,02633.2637,E,0.00,138.61,111016,,,D*6D</v>
      </c>
      <c r="C32" s="1" t="s">
        <v>86</v>
      </c>
      <c r="D32" s="1" t="str">
        <f t="shared" si="1"/>
        <v>11/10/2016</v>
      </c>
      <c r="E32" s="4">
        <f t="shared" si="2"/>
        <v>0.6772800925925927</v>
      </c>
      <c r="F32" s="5">
        <f t="shared" si="3"/>
        <v>0.76061342592592596</v>
      </c>
      <c r="G32" s="1">
        <v>383</v>
      </c>
      <c r="H32" s="1">
        <v>155</v>
      </c>
      <c r="I32" s="1">
        <v>853</v>
      </c>
      <c r="J32" s="1">
        <v>11</v>
      </c>
      <c r="K32" s="1">
        <v>2256</v>
      </c>
      <c r="L32" s="1">
        <v>425</v>
      </c>
      <c r="M32" s="1">
        <v>394</v>
      </c>
      <c r="N32" s="1">
        <v>254</v>
      </c>
      <c r="O32" s="1">
        <v>66</v>
      </c>
      <c r="P32" s="1">
        <v>63</v>
      </c>
      <c r="Q32" s="1" t="s">
        <v>11</v>
      </c>
      <c r="R32" s="1" t="s">
        <v>64</v>
      </c>
      <c r="S32" s="1" t="s">
        <v>12</v>
      </c>
      <c r="T32" s="1" t="s">
        <v>16</v>
      </c>
      <c r="U32" s="1" t="s">
        <v>13</v>
      </c>
      <c r="V32" s="1" t="s">
        <v>17</v>
      </c>
      <c r="W32" s="1" t="s">
        <v>14</v>
      </c>
      <c r="X32" s="1" t="s">
        <v>18</v>
      </c>
      <c r="Y32" s="1" t="s">
        <v>19</v>
      </c>
      <c r="Z32" s="1">
        <v>111016</v>
      </c>
      <c r="AA32" s="1"/>
      <c r="AB32" s="1"/>
      <c r="AC32" s="1" t="s">
        <v>32</v>
      </c>
    </row>
    <row r="33" spans="1:29">
      <c r="A33" s="6">
        <f t="shared" si="4"/>
        <v>32</v>
      </c>
      <c r="B33" t="str">
        <f t="shared" si="0"/>
        <v>$GPRMC,161651.000,A,4314.9403,N,02633.2637,E,0.00,138.61,111016,,,D*6C</v>
      </c>
      <c r="C33" s="1" t="s">
        <v>86</v>
      </c>
      <c r="D33" s="1" t="str">
        <f t="shared" si="1"/>
        <v>11/10/2016</v>
      </c>
      <c r="E33" s="4">
        <f t="shared" si="2"/>
        <v>0.67836805555555557</v>
      </c>
      <c r="F33" s="5">
        <f t="shared" si="3"/>
        <v>0.76170138888888894</v>
      </c>
      <c r="G33" s="1">
        <v>383</v>
      </c>
      <c r="H33" s="1">
        <v>155</v>
      </c>
      <c r="I33" s="1">
        <v>856</v>
      </c>
      <c r="J33" s="1">
        <v>11</v>
      </c>
      <c r="K33" s="1">
        <v>2249</v>
      </c>
      <c r="L33" s="1">
        <v>422</v>
      </c>
      <c r="M33" s="1">
        <v>394</v>
      </c>
      <c r="N33" s="1">
        <v>255</v>
      </c>
      <c r="O33" s="1">
        <v>66</v>
      </c>
      <c r="P33" s="1">
        <v>60</v>
      </c>
      <c r="Q33" s="1" t="s">
        <v>11</v>
      </c>
      <c r="R33" s="1" t="s">
        <v>65</v>
      </c>
      <c r="S33" s="1" t="s">
        <v>12</v>
      </c>
      <c r="T33" s="1" t="s">
        <v>16</v>
      </c>
      <c r="U33" s="1" t="s">
        <v>13</v>
      </c>
      <c r="V33" s="1" t="s">
        <v>17</v>
      </c>
      <c r="W33" s="1" t="s">
        <v>14</v>
      </c>
      <c r="X33" s="1" t="s">
        <v>18</v>
      </c>
      <c r="Y33" s="1" t="s">
        <v>19</v>
      </c>
      <c r="Z33" s="1">
        <v>111016</v>
      </c>
      <c r="AA33" s="1"/>
      <c r="AB33" s="1"/>
      <c r="AC33" s="1" t="s">
        <v>54</v>
      </c>
    </row>
    <row r="34" spans="1:29">
      <c r="A34" s="6">
        <f t="shared" si="4"/>
        <v>33</v>
      </c>
      <c r="B34" t="str">
        <f t="shared" si="0"/>
        <v>$GPRMC,161825.000,A,4314.9403,N,02633.2637,E,0.00,138.61,111016,,,D*61</v>
      </c>
      <c r="C34" s="1" t="s">
        <v>86</v>
      </c>
      <c r="D34" s="1" t="str">
        <f t="shared" si="1"/>
        <v>11/10/2016</v>
      </c>
      <c r="E34" s="4">
        <f t="shared" si="2"/>
        <v>0.67945601851851845</v>
      </c>
      <c r="F34" s="5">
        <f t="shared" si="3"/>
        <v>0.76278935185185182</v>
      </c>
      <c r="G34" s="1">
        <v>384</v>
      </c>
      <c r="H34" s="1">
        <v>155</v>
      </c>
      <c r="I34" s="1">
        <v>860</v>
      </c>
      <c r="J34" s="1">
        <v>11</v>
      </c>
      <c r="K34" s="1">
        <v>2245</v>
      </c>
      <c r="L34" s="1">
        <v>419</v>
      </c>
      <c r="M34" s="1">
        <v>393</v>
      </c>
      <c r="N34" s="1">
        <v>255</v>
      </c>
      <c r="O34" s="1">
        <v>65</v>
      </c>
      <c r="P34" s="1">
        <v>60</v>
      </c>
      <c r="Q34" s="1" t="s">
        <v>11</v>
      </c>
      <c r="R34" s="1" t="s">
        <v>66</v>
      </c>
      <c r="S34" s="1" t="s">
        <v>12</v>
      </c>
      <c r="T34" s="1" t="s">
        <v>16</v>
      </c>
      <c r="U34" s="1" t="s">
        <v>13</v>
      </c>
      <c r="V34" s="1" t="s">
        <v>17</v>
      </c>
      <c r="W34" s="1" t="s">
        <v>14</v>
      </c>
      <c r="X34" s="1" t="s">
        <v>18</v>
      </c>
      <c r="Y34" s="1" t="s">
        <v>19</v>
      </c>
      <c r="Z34" s="1">
        <v>111016</v>
      </c>
      <c r="AA34" s="1"/>
      <c r="AB34" s="1"/>
      <c r="AC34" s="1" t="s">
        <v>26</v>
      </c>
    </row>
    <row r="35" spans="1:29">
      <c r="A35" s="6">
        <f t="shared" si="4"/>
        <v>34</v>
      </c>
      <c r="B35" t="str">
        <f t="shared" si="0"/>
        <v>$GPRMC,161959.000,A,4314.9403,N,02633.2637,E,0.00,138.61,111016,,,D*6B</v>
      </c>
      <c r="C35" s="1" t="s">
        <v>86</v>
      </c>
      <c r="D35" s="1" t="str">
        <f t="shared" si="1"/>
        <v>11/10/2016</v>
      </c>
      <c r="E35" s="4">
        <f t="shared" si="2"/>
        <v>0.68054398148148154</v>
      </c>
      <c r="F35" s="5">
        <f t="shared" si="3"/>
        <v>0.76387731481481491</v>
      </c>
      <c r="G35" s="1">
        <v>387</v>
      </c>
      <c r="H35" s="1">
        <v>154</v>
      </c>
      <c r="I35" s="1">
        <v>861</v>
      </c>
      <c r="J35" s="1">
        <v>11</v>
      </c>
      <c r="K35" s="1">
        <v>2248</v>
      </c>
      <c r="L35" s="1">
        <v>419</v>
      </c>
      <c r="M35" s="1">
        <v>392</v>
      </c>
      <c r="N35" s="1">
        <v>255</v>
      </c>
      <c r="O35" s="1">
        <v>63</v>
      </c>
      <c r="P35" s="1">
        <v>60</v>
      </c>
      <c r="Q35" s="1" t="s">
        <v>11</v>
      </c>
      <c r="R35" s="1" t="s">
        <v>67</v>
      </c>
      <c r="S35" s="1" t="s">
        <v>12</v>
      </c>
      <c r="T35" s="1" t="s">
        <v>16</v>
      </c>
      <c r="U35" s="1" t="s">
        <v>13</v>
      </c>
      <c r="V35" s="1" t="s">
        <v>17</v>
      </c>
      <c r="W35" s="1" t="s">
        <v>14</v>
      </c>
      <c r="X35" s="1" t="s">
        <v>18</v>
      </c>
      <c r="Y35" s="1" t="s">
        <v>19</v>
      </c>
      <c r="Z35" s="1">
        <v>111016</v>
      </c>
      <c r="AA35" s="1"/>
      <c r="AB35" s="1"/>
      <c r="AC35" s="1" t="s">
        <v>28</v>
      </c>
    </row>
    <row r="36" spans="1:29">
      <c r="A36" s="6">
        <f t="shared" si="4"/>
        <v>35</v>
      </c>
      <c r="B36" t="str">
        <f t="shared" si="0"/>
        <v>$GPRMC,162133.000,A,4314.9403,N,02633.2637,E,0.00,138.61,111016,,,D*6C</v>
      </c>
      <c r="C36" s="1" t="s">
        <v>86</v>
      </c>
      <c r="D36" s="1" t="str">
        <f t="shared" si="1"/>
        <v>11/10/2016</v>
      </c>
      <c r="E36" s="4">
        <f t="shared" si="2"/>
        <v>0.68163194444444442</v>
      </c>
      <c r="F36" s="5">
        <f t="shared" si="3"/>
        <v>0.76496527777777779</v>
      </c>
      <c r="G36" s="1">
        <v>383</v>
      </c>
      <c r="H36" s="1">
        <v>154</v>
      </c>
      <c r="I36" s="1">
        <v>864</v>
      </c>
      <c r="J36" s="1">
        <v>11</v>
      </c>
      <c r="K36" s="1">
        <v>2246</v>
      </c>
      <c r="L36" s="1">
        <v>415</v>
      </c>
      <c r="M36" s="1">
        <v>390</v>
      </c>
      <c r="N36" s="1">
        <v>253</v>
      </c>
      <c r="O36" s="1">
        <v>75</v>
      </c>
      <c r="P36" s="1">
        <v>61</v>
      </c>
      <c r="Q36" s="1" t="s">
        <v>11</v>
      </c>
      <c r="R36" s="1" t="s">
        <v>68</v>
      </c>
      <c r="S36" s="1" t="s">
        <v>12</v>
      </c>
      <c r="T36" s="1" t="s">
        <v>16</v>
      </c>
      <c r="U36" s="1" t="s">
        <v>13</v>
      </c>
      <c r="V36" s="1" t="s">
        <v>17</v>
      </c>
      <c r="W36" s="1" t="s">
        <v>14</v>
      </c>
      <c r="X36" s="1" t="s">
        <v>18</v>
      </c>
      <c r="Y36" s="1" t="s">
        <v>19</v>
      </c>
      <c r="Z36" s="1">
        <v>111016</v>
      </c>
      <c r="AA36" s="1"/>
      <c r="AB36" s="1"/>
      <c r="AC36" s="1" t="s">
        <v>54</v>
      </c>
    </row>
    <row r="37" spans="1:29">
      <c r="A37" s="6">
        <f t="shared" si="4"/>
        <v>36</v>
      </c>
      <c r="B37" t="str">
        <f t="shared" si="0"/>
        <v>$GPRMC,162307.000,A,4314.9403,N,02633.2637,E,0.00,138.61,111016,,,D*69</v>
      </c>
      <c r="C37" s="1" t="s">
        <v>86</v>
      </c>
      <c r="D37" s="1" t="str">
        <f t="shared" si="1"/>
        <v>11/10/2016</v>
      </c>
      <c r="E37" s="4">
        <f t="shared" si="2"/>
        <v>0.6827199074074074</v>
      </c>
      <c r="F37" s="5">
        <f t="shared" si="3"/>
        <v>0.76605324074074066</v>
      </c>
      <c r="G37" s="1">
        <v>383</v>
      </c>
      <c r="H37" s="1">
        <v>154</v>
      </c>
      <c r="I37" s="1">
        <v>863</v>
      </c>
      <c r="J37" s="1">
        <v>11</v>
      </c>
      <c r="K37" s="1">
        <v>2239</v>
      </c>
      <c r="L37" s="1">
        <v>411</v>
      </c>
      <c r="M37" s="1">
        <v>390</v>
      </c>
      <c r="N37" s="1">
        <v>256</v>
      </c>
      <c r="O37" s="1">
        <v>79</v>
      </c>
      <c r="P37" s="1">
        <v>65</v>
      </c>
      <c r="Q37" s="1" t="s">
        <v>11</v>
      </c>
      <c r="R37" s="1" t="s">
        <v>69</v>
      </c>
      <c r="S37" s="1" t="s">
        <v>12</v>
      </c>
      <c r="T37" s="1" t="s">
        <v>16</v>
      </c>
      <c r="U37" s="1" t="s">
        <v>13</v>
      </c>
      <c r="V37" s="1" t="s">
        <v>17</v>
      </c>
      <c r="W37" s="1" t="s">
        <v>14</v>
      </c>
      <c r="X37" s="1" t="s">
        <v>18</v>
      </c>
      <c r="Y37" s="1" t="s">
        <v>19</v>
      </c>
      <c r="Z37" s="1">
        <v>111016</v>
      </c>
      <c r="AA37" s="1"/>
      <c r="AB37" s="1"/>
      <c r="AC37" s="1" t="s">
        <v>24</v>
      </c>
    </row>
    <row r="38" spans="1:29">
      <c r="A38" s="6">
        <f t="shared" si="4"/>
        <v>37</v>
      </c>
      <c r="B38" t="str">
        <f t="shared" si="0"/>
        <v>$GPRMC,162441.000,A,4314.9403,N,02633.2637,E,0.00,138.61,111016,,,D*6C</v>
      </c>
      <c r="C38" s="1" t="s">
        <v>86</v>
      </c>
      <c r="D38" s="1" t="str">
        <f t="shared" si="1"/>
        <v>11/10/2016</v>
      </c>
      <c r="E38" s="4">
        <f t="shared" si="2"/>
        <v>0.68380787037037039</v>
      </c>
      <c r="F38" s="5">
        <f t="shared" si="3"/>
        <v>0.76714120370370376</v>
      </c>
      <c r="G38" s="1">
        <v>387</v>
      </c>
      <c r="H38" s="1">
        <v>153</v>
      </c>
      <c r="I38" s="1">
        <v>864</v>
      </c>
      <c r="J38" s="1">
        <v>11</v>
      </c>
      <c r="K38" s="1">
        <v>2231</v>
      </c>
      <c r="L38" s="1">
        <v>401</v>
      </c>
      <c r="M38" s="1">
        <v>395</v>
      </c>
      <c r="N38" s="1">
        <v>263</v>
      </c>
      <c r="O38" s="1">
        <v>115</v>
      </c>
      <c r="P38" s="1">
        <v>73</v>
      </c>
      <c r="Q38" s="1" t="s">
        <v>11</v>
      </c>
      <c r="R38" s="1" t="s">
        <v>70</v>
      </c>
      <c r="S38" s="1" t="s">
        <v>12</v>
      </c>
      <c r="T38" s="1" t="s">
        <v>16</v>
      </c>
      <c r="U38" s="1" t="s">
        <v>13</v>
      </c>
      <c r="V38" s="1" t="s">
        <v>17</v>
      </c>
      <c r="W38" s="1" t="s">
        <v>14</v>
      </c>
      <c r="X38" s="1" t="s">
        <v>18</v>
      </c>
      <c r="Y38" s="1" t="s">
        <v>19</v>
      </c>
      <c r="Z38" s="1">
        <v>111016</v>
      </c>
      <c r="AA38" s="1"/>
      <c r="AB38" s="1"/>
      <c r="AC38" s="1" t="s">
        <v>54</v>
      </c>
    </row>
    <row r="39" spans="1:29">
      <c r="A39" s="6">
        <f t="shared" si="4"/>
        <v>38</v>
      </c>
      <c r="B39" t="str">
        <f t="shared" si="0"/>
        <v>$GPRMC,162615.000,A,4314.9403,N,02633.2637,E,0.00,138.61,111016,,,D*6F</v>
      </c>
      <c r="C39" s="1" t="s">
        <v>86</v>
      </c>
      <c r="D39" s="1" t="str">
        <f t="shared" si="1"/>
        <v>11/10/2016</v>
      </c>
      <c r="E39" s="4">
        <f t="shared" si="2"/>
        <v>0.68489583333333337</v>
      </c>
      <c r="F39" s="5">
        <f t="shared" si="3"/>
        <v>0.76822916666666663</v>
      </c>
      <c r="G39" s="1">
        <v>388</v>
      </c>
      <c r="H39" s="1">
        <v>153</v>
      </c>
      <c r="I39" s="1">
        <v>865</v>
      </c>
      <c r="J39" s="1">
        <v>11</v>
      </c>
      <c r="K39" s="1">
        <v>2226</v>
      </c>
      <c r="L39" s="1">
        <v>395</v>
      </c>
      <c r="M39" s="1">
        <v>401</v>
      </c>
      <c r="N39" s="1">
        <v>270</v>
      </c>
      <c r="O39" s="1">
        <v>116</v>
      </c>
      <c r="P39" s="1">
        <v>79</v>
      </c>
      <c r="Q39" s="1" t="s">
        <v>11</v>
      </c>
      <c r="R39" s="1" t="s">
        <v>71</v>
      </c>
      <c r="S39" s="1" t="s">
        <v>12</v>
      </c>
      <c r="T39" s="1" t="s">
        <v>16</v>
      </c>
      <c r="U39" s="1" t="s">
        <v>13</v>
      </c>
      <c r="V39" s="1" t="s">
        <v>17</v>
      </c>
      <c r="W39" s="1" t="s">
        <v>14</v>
      </c>
      <c r="X39" s="1" t="s">
        <v>18</v>
      </c>
      <c r="Y39" s="1" t="s">
        <v>19</v>
      </c>
      <c r="Z39" s="1">
        <v>111016</v>
      </c>
      <c r="AA39" s="1"/>
      <c r="AB39" s="1"/>
      <c r="AC39" s="1" t="s">
        <v>40</v>
      </c>
    </row>
    <row r="40" spans="1:29">
      <c r="A40" s="6">
        <f t="shared" si="4"/>
        <v>39</v>
      </c>
      <c r="B40" t="str">
        <f t="shared" si="0"/>
        <v>$GPRMC,162749.000,A,4314.9403,N,02633.2637,E,0.00,138.61,111016,,,D*67</v>
      </c>
      <c r="C40" s="1" t="s">
        <v>86</v>
      </c>
      <c r="D40" s="1" t="str">
        <f t="shared" si="1"/>
        <v>11/10/2016</v>
      </c>
      <c r="E40" s="4">
        <f t="shared" si="2"/>
        <v>0.68598379629629624</v>
      </c>
      <c r="F40" s="5">
        <f t="shared" si="3"/>
        <v>0.76931712962962961</v>
      </c>
      <c r="G40" s="1">
        <v>386</v>
      </c>
      <c r="H40" s="1">
        <v>153</v>
      </c>
      <c r="I40" s="1">
        <v>868</v>
      </c>
      <c r="J40" s="1">
        <v>11</v>
      </c>
      <c r="K40" s="1">
        <v>2231</v>
      </c>
      <c r="L40" s="1">
        <v>397</v>
      </c>
      <c r="M40" s="1">
        <v>402</v>
      </c>
      <c r="N40" s="1">
        <v>270</v>
      </c>
      <c r="O40" s="1">
        <v>131</v>
      </c>
      <c r="P40" s="1">
        <v>84</v>
      </c>
      <c r="Q40" s="1" t="s">
        <v>11</v>
      </c>
      <c r="R40" s="1" t="s">
        <v>72</v>
      </c>
      <c r="S40" s="1" t="s">
        <v>12</v>
      </c>
      <c r="T40" s="1" t="s">
        <v>16</v>
      </c>
      <c r="U40" s="1" t="s">
        <v>13</v>
      </c>
      <c r="V40" s="1" t="s">
        <v>17</v>
      </c>
      <c r="W40" s="1" t="s">
        <v>14</v>
      </c>
      <c r="X40" s="1" t="s">
        <v>18</v>
      </c>
      <c r="Y40" s="1" t="s">
        <v>19</v>
      </c>
      <c r="Z40" s="1">
        <v>111016</v>
      </c>
      <c r="AA40" s="1"/>
      <c r="AB40" s="1"/>
      <c r="AC40" s="1" t="s">
        <v>59</v>
      </c>
    </row>
    <row r="41" spans="1:29">
      <c r="A41" s="6">
        <f t="shared" si="4"/>
        <v>40</v>
      </c>
      <c r="B41" t="str">
        <f t="shared" si="0"/>
        <v>$GPRMC,162923.000,A,4314.9403,N,02633.2637,E,0.00,138.61,111016,,,D*65</v>
      </c>
      <c r="C41" s="1" t="s">
        <v>86</v>
      </c>
      <c r="D41" s="1" t="str">
        <f t="shared" si="1"/>
        <v>11/10/2016</v>
      </c>
      <c r="E41" s="4">
        <f t="shared" si="2"/>
        <v>0.68707175925925934</v>
      </c>
      <c r="F41" s="5">
        <f t="shared" si="3"/>
        <v>0.7704050925925926</v>
      </c>
      <c r="G41" s="1">
        <v>384</v>
      </c>
      <c r="H41" s="1">
        <v>153</v>
      </c>
      <c r="I41" s="1">
        <v>870</v>
      </c>
      <c r="J41" s="1">
        <v>11</v>
      </c>
      <c r="K41" s="1">
        <v>2226</v>
      </c>
      <c r="L41" s="1">
        <v>397</v>
      </c>
      <c r="M41" s="1">
        <v>402</v>
      </c>
      <c r="N41" s="1">
        <v>270</v>
      </c>
      <c r="O41" s="1">
        <v>105</v>
      </c>
      <c r="P41" s="1">
        <v>81</v>
      </c>
      <c r="Q41" s="1" t="s">
        <v>11</v>
      </c>
      <c r="R41" s="1" t="s">
        <v>73</v>
      </c>
      <c r="S41" s="1" t="s">
        <v>12</v>
      </c>
      <c r="T41" s="1" t="s">
        <v>16</v>
      </c>
      <c r="U41" s="1" t="s">
        <v>13</v>
      </c>
      <c r="V41" s="1" t="s">
        <v>17</v>
      </c>
      <c r="W41" s="1" t="s">
        <v>14</v>
      </c>
      <c r="X41" s="1" t="s">
        <v>18</v>
      </c>
      <c r="Y41" s="1" t="s">
        <v>19</v>
      </c>
      <c r="Z41" s="1">
        <v>111016</v>
      </c>
      <c r="AA41" s="1"/>
      <c r="AB41" s="1"/>
      <c r="AC41" s="1" t="s">
        <v>36</v>
      </c>
    </row>
    <row r="42" spans="1:29">
      <c r="A42" s="6">
        <f t="shared" si="4"/>
        <v>41</v>
      </c>
      <c r="B42" t="str">
        <f t="shared" si="0"/>
        <v>$GPRMC,163057.000,A,4314.9403,N,02633.2637,E,0.00,138.61,111016,,,D*6E</v>
      </c>
      <c r="C42" s="1" t="s">
        <v>86</v>
      </c>
      <c r="D42" s="1" t="str">
        <f t="shared" si="1"/>
        <v>11/10/2016</v>
      </c>
      <c r="E42" s="4">
        <f t="shared" si="2"/>
        <v>0.68815972222222221</v>
      </c>
      <c r="F42" s="5">
        <f t="shared" si="3"/>
        <v>0.77149305555555558</v>
      </c>
      <c r="G42" s="1">
        <v>384</v>
      </c>
      <c r="H42" s="1">
        <v>153</v>
      </c>
      <c r="I42" s="1">
        <v>871</v>
      </c>
      <c r="J42" s="1">
        <v>11</v>
      </c>
      <c r="K42" s="1">
        <v>2225</v>
      </c>
      <c r="L42" s="1">
        <v>388</v>
      </c>
      <c r="M42" s="1">
        <v>416</v>
      </c>
      <c r="N42" s="1">
        <v>289</v>
      </c>
      <c r="O42" s="1">
        <v>165</v>
      </c>
      <c r="P42" s="1">
        <v>88</v>
      </c>
      <c r="Q42" s="1" t="s">
        <v>11</v>
      </c>
      <c r="R42" s="1" t="s">
        <v>74</v>
      </c>
      <c r="S42" s="1" t="s">
        <v>12</v>
      </c>
      <c r="T42" s="1" t="s">
        <v>16</v>
      </c>
      <c r="U42" s="1" t="s">
        <v>13</v>
      </c>
      <c r="V42" s="1" t="s">
        <v>17</v>
      </c>
      <c r="W42" s="1" t="s">
        <v>14</v>
      </c>
      <c r="X42" s="1" t="s">
        <v>18</v>
      </c>
      <c r="Y42" s="1" t="s">
        <v>19</v>
      </c>
      <c r="Z42" s="1">
        <v>111016</v>
      </c>
      <c r="AA42" s="1"/>
      <c r="AB42" s="1"/>
      <c r="AC42" s="1" t="s">
        <v>30</v>
      </c>
    </row>
    <row r="43" spans="1:29">
      <c r="A43" s="6">
        <f t="shared" si="4"/>
        <v>42</v>
      </c>
      <c r="B43" t="str">
        <f t="shared" si="0"/>
        <v>$GPRMC,163231.000,A,4314.9403,N,02633.2637,E,0.00,138.61,111016,,,D*6C</v>
      </c>
      <c r="C43" s="1" t="s">
        <v>86</v>
      </c>
      <c r="D43" s="1" t="str">
        <f t="shared" si="1"/>
        <v>11/10/2016</v>
      </c>
      <c r="E43" s="4">
        <f t="shared" si="2"/>
        <v>0.68924768518518509</v>
      </c>
      <c r="F43" s="5">
        <f t="shared" si="3"/>
        <v>0.77258101851851846</v>
      </c>
      <c r="G43" s="1">
        <v>388</v>
      </c>
      <c r="H43" s="1">
        <v>153</v>
      </c>
      <c r="I43" s="1">
        <v>873</v>
      </c>
      <c r="J43" s="1">
        <v>11</v>
      </c>
      <c r="K43" s="1">
        <v>2226</v>
      </c>
      <c r="L43" s="1">
        <v>387</v>
      </c>
      <c r="M43" s="1">
        <v>425</v>
      </c>
      <c r="N43" s="1">
        <v>286</v>
      </c>
      <c r="O43" s="1">
        <v>126</v>
      </c>
      <c r="P43" s="1">
        <v>86</v>
      </c>
      <c r="Q43" s="1" t="s">
        <v>11</v>
      </c>
      <c r="R43" s="1" t="s">
        <v>75</v>
      </c>
      <c r="S43" s="1" t="s">
        <v>12</v>
      </c>
      <c r="T43" s="1" t="s">
        <v>16</v>
      </c>
      <c r="U43" s="1" t="s">
        <v>13</v>
      </c>
      <c r="V43" s="1" t="s">
        <v>17</v>
      </c>
      <c r="W43" s="1" t="s">
        <v>14</v>
      </c>
      <c r="X43" s="1" t="s">
        <v>18</v>
      </c>
      <c r="Y43" s="1" t="s">
        <v>19</v>
      </c>
      <c r="Z43" s="1">
        <v>111016</v>
      </c>
      <c r="AA43" s="1"/>
      <c r="AB43" s="1"/>
      <c r="AC43" s="1" t="s">
        <v>54</v>
      </c>
    </row>
    <row r="44" spans="1:29">
      <c r="A44" s="6">
        <f t="shared" si="4"/>
        <v>43</v>
      </c>
      <c r="B44" t="str">
        <f t="shared" si="0"/>
        <v>$GPRMC,163405.000,A,4314.9403,N,02633.2637,E,0.00,138.61,111016,,,D*6D</v>
      </c>
      <c r="C44" s="1" t="s">
        <v>86</v>
      </c>
      <c r="D44" s="1" t="str">
        <f t="shared" si="1"/>
        <v>11/10/2016</v>
      </c>
      <c r="E44" s="4">
        <f t="shared" si="2"/>
        <v>0.69033564814814818</v>
      </c>
      <c r="F44" s="5">
        <f t="shared" si="3"/>
        <v>0.77366898148148155</v>
      </c>
      <c r="G44" s="1">
        <v>388</v>
      </c>
      <c r="H44" s="1">
        <v>153</v>
      </c>
      <c r="I44" s="1">
        <v>874</v>
      </c>
      <c r="J44" s="1">
        <v>11</v>
      </c>
      <c r="K44" s="1">
        <v>2222</v>
      </c>
      <c r="L44" s="1">
        <v>389</v>
      </c>
      <c r="M44" s="1">
        <v>408</v>
      </c>
      <c r="N44" s="1">
        <v>271</v>
      </c>
      <c r="O44" s="1">
        <v>92</v>
      </c>
      <c r="P44" s="1">
        <v>83</v>
      </c>
      <c r="Q44" s="1" t="s">
        <v>11</v>
      </c>
      <c r="R44" s="1" t="s">
        <v>76</v>
      </c>
      <c r="S44" s="1" t="s">
        <v>12</v>
      </c>
      <c r="T44" s="1" t="s">
        <v>16</v>
      </c>
      <c r="U44" s="1" t="s">
        <v>13</v>
      </c>
      <c r="V44" s="1" t="s">
        <v>17</v>
      </c>
      <c r="W44" s="1" t="s">
        <v>14</v>
      </c>
      <c r="X44" s="1" t="s">
        <v>18</v>
      </c>
      <c r="Y44" s="1" t="s">
        <v>19</v>
      </c>
      <c r="Z44" s="1">
        <v>111016</v>
      </c>
      <c r="AA44" s="1"/>
      <c r="AB44" s="1"/>
      <c r="AC44" s="1" t="s">
        <v>32</v>
      </c>
    </row>
    <row r="45" spans="1:29">
      <c r="A45" s="6">
        <f t="shared" si="4"/>
        <v>44</v>
      </c>
      <c r="B45" t="str">
        <f t="shared" si="0"/>
        <v>$GPRMC,163539.000,A,4314.9403,N,02633.2637,E,0.00,138.61,111016,,,D*63</v>
      </c>
      <c r="C45" s="1" t="s">
        <v>86</v>
      </c>
      <c r="D45" s="1" t="str">
        <f t="shared" si="1"/>
        <v>11/10/2016</v>
      </c>
      <c r="E45" s="4">
        <f t="shared" si="2"/>
        <v>0.69142361111111106</v>
      </c>
      <c r="F45" s="5">
        <f t="shared" si="3"/>
        <v>0.77475694444444443</v>
      </c>
      <c r="G45" s="1">
        <v>388</v>
      </c>
      <c r="H45" s="1">
        <v>153</v>
      </c>
      <c r="I45" s="1">
        <v>875</v>
      </c>
      <c r="J45" s="1">
        <v>11</v>
      </c>
      <c r="K45" s="1">
        <v>2225</v>
      </c>
      <c r="L45" s="1">
        <v>387</v>
      </c>
      <c r="M45" s="1">
        <v>404</v>
      </c>
      <c r="N45" s="1">
        <v>273</v>
      </c>
      <c r="O45" s="1">
        <v>121</v>
      </c>
      <c r="P45" s="1">
        <v>92</v>
      </c>
      <c r="Q45" s="1" t="s">
        <v>11</v>
      </c>
      <c r="R45" s="1" t="s">
        <v>77</v>
      </c>
      <c r="S45" s="1" t="s">
        <v>12</v>
      </c>
      <c r="T45" s="1" t="s">
        <v>16</v>
      </c>
      <c r="U45" s="1" t="s">
        <v>13</v>
      </c>
      <c r="V45" s="1" t="s">
        <v>17</v>
      </c>
      <c r="W45" s="1" t="s">
        <v>14</v>
      </c>
      <c r="X45" s="1" t="s">
        <v>18</v>
      </c>
      <c r="Y45" s="1" t="s">
        <v>19</v>
      </c>
      <c r="Z45" s="1">
        <v>111016</v>
      </c>
      <c r="AA45" s="1"/>
      <c r="AB45" s="1"/>
      <c r="AC45" s="1" t="s">
        <v>22</v>
      </c>
    </row>
    <row r="46" spans="1:29">
      <c r="A46" s="6">
        <f t="shared" si="4"/>
        <v>45</v>
      </c>
      <c r="B46" t="str">
        <f t="shared" si="0"/>
        <v>$GPRMC,163713.000,A,4314.9403,N,02633.2637,E,0.00,138.61,111016,,,D*69</v>
      </c>
      <c r="C46" s="1" t="s">
        <v>86</v>
      </c>
      <c r="D46" s="1" t="str">
        <f t="shared" si="1"/>
        <v>11/10/2016</v>
      </c>
      <c r="E46" s="4">
        <f t="shared" si="2"/>
        <v>0.69251157407407404</v>
      </c>
      <c r="F46" s="5">
        <f t="shared" si="3"/>
        <v>0.7758449074074073</v>
      </c>
      <c r="G46" s="1">
        <v>386</v>
      </c>
      <c r="H46" s="1">
        <v>153</v>
      </c>
      <c r="I46" s="1">
        <v>877</v>
      </c>
      <c r="J46" s="1">
        <v>11</v>
      </c>
      <c r="K46" s="1">
        <v>2225</v>
      </c>
      <c r="L46" s="1">
        <v>388</v>
      </c>
      <c r="M46" s="1">
        <v>400</v>
      </c>
      <c r="N46" s="1">
        <v>266</v>
      </c>
      <c r="O46" s="1">
        <v>99</v>
      </c>
      <c r="P46" s="1">
        <v>85</v>
      </c>
      <c r="Q46" s="1" t="s">
        <v>11</v>
      </c>
      <c r="R46" s="1" t="s">
        <v>78</v>
      </c>
      <c r="S46" s="1" t="s">
        <v>12</v>
      </c>
      <c r="T46" s="1" t="s">
        <v>16</v>
      </c>
      <c r="U46" s="1" t="s">
        <v>13</v>
      </c>
      <c r="V46" s="1" t="s">
        <v>17</v>
      </c>
      <c r="W46" s="1" t="s">
        <v>14</v>
      </c>
      <c r="X46" s="1" t="s">
        <v>18</v>
      </c>
      <c r="Y46" s="1" t="s">
        <v>19</v>
      </c>
      <c r="Z46" s="1">
        <v>111016</v>
      </c>
      <c r="AA46" s="1"/>
      <c r="AB46" s="1"/>
      <c r="AC46" s="1" t="s">
        <v>24</v>
      </c>
    </row>
    <row r="47" spans="1:29">
      <c r="A47" s="6">
        <f t="shared" si="4"/>
        <v>46</v>
      </c>
      <c r="B47" t="str">
        <f t="shared" si="0"/>
        <v>$GPRMC,163847.000,A,4314.9403,N,02633.2637,E,0.00,138.61,111016,,,D*67</v>
      </c>
      <c r="C47" s="1" t="s">
        <v>86</v>
      </c>
      <c r="D47" s="1" t="str">
        <f t="shared" si="1"/>
        <v>11/10/2016</v>
      </c>
      <c r="E47" s="4">
        <f t="shared" si="2"/>
        <v>0.69359953703703703</v>
      </c>
      <c r="F47" s="5">
        <f t="shared" si="3"/>
        <v>0.7769328703703704</v>
      </c>
      <c r="G47" s="1">
        <v>383</v>
      </c>
      <c r="H47" s="1">
        <v>153</v>
      </c>
      <c r="I47" s="1">
        <v>877</v>
      </c>
      <c r="J47" s="1">
        <v>11</v>
      </c>
      <c r="K47" s="1">
        <v>2220</v>
      </c>
      <c r="L47" s="1">
        <v>386</v>
      </c>
      <c r="M47" s="1">
        <v>395</v>
      </c>
      <c r="N47" s="1">
        <v>261</v>
      </c>
      <c r="O47" s="1">
        <v>84</v>
      </c>
      <c r="P47" s="1">
        <v>79</v>
      </c>
      <c r="Q47" s="1" t="s">
        <v>11</v>
      </c>
      <c r="R47" s="1" t="s">
        <v>79</v>
      </c>
      <c r="S47" s="1" t="s">
        <v>12</v>
      </c>
      <c r="T47" s="1" t="s">
        <v>16</v>
      </c>
      <c r="U47" s="1" t="s">
        <v>13</v>
      </c>
      <c r="V47" s="1" t="s">
        <v>17</v>
      </c>
      <c r="W47" s="1" t="s">
        <v>14</v>
      </c>
      <c r="X47" s="1" t="s">
        <v>18</v>
      </c>
      <c r="Y47" s="1" t="s">
        <v>19</v>
      </c>
      <c r="Z47" s="1">
        <v>111016</v>
      </c>
      <c r="AA47" s="1"/>
      <c r="AB47" s="1"/>
      <c r="AC47" s="1" t="s">
        <v>59</v>
      </c>
    </row>
  </sheetData>
  <mergeCells count="1">
    <mergeCell ref="Q1:AC1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</dc:creator>
  <cp:lastModifiedBy>minnie MOUSE</cp:lastModifiedBy>
  <cp:revision>0</cp:revision>
  <dcterms:created xsi:type="dcterms:W3CDTF">2016-10-03T10:31:09Z</dcterms:created>
  <dcterms:modified xsi:type="dcterms:W3CDTF">2016-11-03T15:58:50Z</dcterms:modified>
  <dc:language>fr-FR</dc:language>
</cp:coreProperties>
</file>