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male\Desktop\"/>
    </mc:Choice>
  </mc:AlternateContent>
  <bookViews>
    <workbookView xWindow="0" yWindow="0" windowWidth="23040" windowHeight="919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152" i="1" l="1"/>
  <c r="AG140" i="1"/>
  <c r="AG128" i="1"/>
  <c r="AG116" i="1"/>
  <c r="AG104" i="1"/>
  <c r="AG92" i="1"/>
  <c r="AG80" i="1"/>
  <c r="AG68" i="1"/>
  <c r="AG56" i="1"/>
  <c r="AG44" i="1"/>
  <c r="AG32" i="1"/>
  <c r="AG20" i="1"/>
  <c r="AU607" i="1"/>
  <c r="AT607" i="1"/>
  <c r="AQ607" i="1"/>
  <c r="AP607" i="1"/>
  <c r="AO607" i="1"/>
  <c r="AN607" i="1" s="1"/>
  <c r="AM607" i="1"/>
  <c r="AL607" i="1"/>
  <c r="AF607" i="1"/>
  <c r="AE607" i="1" s="1"/>
  <c r="AA607" i="1"/>
  <c r="Y607" i="1"/>
  <c r="W607" i="1"/>
  <c r="U607" i="1"/>
  <c r="S607" i="1"/>
  <c r="Q607" i="1"/>
  <c r="O607" i="1"/>
  <c r="M607" i="1"/>
  <c r="K607" i="1"/>
  <c r="AU606" i="1"/>
  <c r="AT606" i="1"/>
  <c r="AQ606" i="1"/>
  <c r="AP606" i="1"/>
  <c r="AO606" i="1" s="1"/>
  <c r="AN606" i="1" s="1"/>
  <c r="AM606" i="1"/>
  <c r="AL606" i="1"/>
  <c r="AF606" i="1"/>
  <c r="AE606" i="1"/>
  <c r="AA606" i="1"/>
  <c r="Y606" i="1"/>
  <c r="W606" i="1"/>
  <c r="U606" i="1"/>
  <c r="S606" i="1"/>
  <c r="Q606" i="1"/>
  <c r="O606" i="1"/>
  <c r="M606" i="1"/>
  <c r="K606" i="1"/>
  <c r="AU605" i="1"/>
  <c r="AT605" i="1"/>
  <c r="AQ605" i="1"/>
  <c r="AO605" i="1" s="1"/>
  <c r="AN605" i="1" s="1"/>
  <c r="AP605" i="1"/>
  <c r="AM605" i="1"/>
  <c r="AL605" i="1"/>
  <c r="AF605" i="1"/>
  <c r="AE605" i="1" s="1"/>
  <c r="AA605" i="1"/>
  <c r="Y605" i="1"/>
  <c r="W605" i="1"/>
  <c r="U605" i="1"/>
  <c r="S605" i="1"/>
  <c r="Q605" i="1"/>
  <c r="O605" i="1"/>
  <c r="M605" i="1"/>
  <c r="K605" i="1"/>
  <c r="AU604" i="1"/>
  <c r="AT604" i="1"/>
  <c r="AQ604" i="1"/>
  <c r="AP604" i="1"/>
  <c r="AO604" i="1"/>
  <c r="AN604" i="1"/>
  <c r="AM604" i="1"/>
  <c r="AL604" i="1"/>
  <c r="AG604" i="1"/>
  <c r="AF604" i="1"/>
  <c r="AE604" i="1" s="1"/>
  <c r="AA604" i="1"/>
  <c r="Y604" i="1"/>
  <c r="W604" i="1"/>
  <c r="U604" i="1"/>
  <c r="S604" i="1"/>
  <c r="Q604" i="1"/>
  <c r="O604" i="1"/>
  <c r="M604" i="1"/>
  <c r="K604" i="1"/>
  <c r="AU603" i="1"/>
  <c r="AT603" i="1"/>
  <c r="AQ603" i="1"/>
  <c r="AP603" i="1"/>
  <c r="AO603" i="1"/>
  <c r="AN603" i="1" s="1"/>
  <c r="AM603" i="1"/>
  <c r="AL603" i="1"/>
  <c r="AF603" i="1"/>
  <c r="AE603" i="1"/>
  <c r="AA603" i="1"/>
  <c r="Y603" i="1"/>
  <c r="W603" i="1"/>
  <c r="U603" i="1"/>
  <c r="S603" i="1"/>
  <c r="Q603" i="1"/>
  <c r="O603" i="1"/>
  <c r="M603" i="1"/>
  <c r="K603" i="1"/>
  <c r="AG603" i="1" s="1"/>
  <c r="AU602" i="1"/>
  <c r="AT602" i="1"/>
  <c r="AQ602" i="1"/>
  <c r="AP602" i="1"/>
  <c r="AO602" i="1" s="1"/>
  <c r="AN602" i="1" s="1"/>
  <c r="AM602" i="1"/>
  <c r="AL602" i="1"/>
  <c r="AF602" i="1"/>
  <c r="AE602" i="1"/>
  <c r="AA602" i="1"/>
  <c r="Y602" i="1"/>
  <c r="W602" i="1"/>
  <c r="U602" i="1"/>
  <c r="S602" i="1"/>
  <c r="Q602" i="1"/>
  <c r="O602" i="1"/>
  <c r="M602" i="1"/>
  <c r="K602" i="1"/>
  <c r="AG602" i="1" s="1"/>
  <c r="AU601" i="1"/>
  <c r="AT601" i="1"/>
  <c r="AQ601" i="1"/>
  <c r="AP601" i="1"/>
  <c r="AO601" i="1" s="1"/>
  <c r="AN601" i="1" s="1"/>
  <c r="AM601" i="1"/>
  <c r="AL601" i="1"/>
  <c r="AF601" i="1"/>
  <c r="AE601" i="1" s="1"/>
  <c r="AA601" i="1"/>
  <c r="Y601" i="1"/>
  <c r="W601" i="1"/>
  <c r="U601" i="1"/>
  <c r="S601" i="1"/>
  <c r="Q601" i="1"/>
  <c r="O601" i="1"/>
  <c r="AG601" i="1" s="1"/>
  <c r="M601" i="1"/>
  <c r="K601" i="1"/>
  <c r="AU600" i="1"/>
  <c r="AT600" i="1"/>
  <c r="AQ600" i="1"/>
  <c r="AP600" i="1"/>
  <c r="AO600" i="1"/>
  <c r="AN600" i="1"/>
  <c r="AM600" i="1"/>
  <c r="AL600" i="1"/>
  <c r="AF600" i="1"/>
  <c r="AE600" i="1" s="1"/>
  <c r="AA600" i="1"/>
  <c r="Y600" i="1"/>
  <c r="W600" i="1"/>
  <c r="U600" i="1"/>
  <c r="S600" i="1"/>
  <c r="Q600" i="1"/>
  <c r="AG600" i="1" s="1"/>
  <c r="O600" i="1"/>
  <c r="M600" i="1"/>
  <c r="K600" i="1"/>
  <c r="AU595" i="1"/>
  <c r="AT595" i="1"/>
  <c r="AQ595" i="1"/>
  <c r="AP595" i="1"/>
  <c r="AO595" i="1" s="1"/>
  <c r="AN595" i="1" s="1"/>
  <c r="AM595" i="1"/>
  <c r="AL595" i="1"/>
  <c r="AF595" i="1"/>
  <c r="AE595" i="1"/>
  <c r="AA595" i="1"/>
  <c r="Y595" i="1"/>
  <c r="W595" i="1"/>
  <c r="U595" i="1"/>
  <c r="S595" i="1"/>
  <c r="Q595" i="1"/>
  <c r="O595" i="1"/>
  <c r="M595" i="1"/>
  <c r="K595" i="1"/>
  <c r="AG595" i="1" s="1"/>
  <c r="AU594" i="1"/>
  <c r="AT594" i="1"/>
  <c r="AQ594" i="1"/>
  <c r="AP594" i="1"/>
  <c r="AO594" i="1" s="1"/>
  <c r="AN594" i="1" s="1"/>
  <c r="AM594" i="1"/>
  <c r="AL594" i="1"/>
  <c r="AF594" i="1"/>
  <c r="AE594" i="1" s="1"/>
  <c r="AA594" i="1"/>
  <c r="Y594" i="1"/>
  <c r="W594" i="1"/>
  <c r="U594" i="1"/>
  <c r="S594" i="1"/>
  <c r="Q594" i="1"/>
  <c r="O594" i="1"/>
  <c r="AG594" i="1" s="1"/>
  <c r="M594" i="1"/>
  <c r="K594" i="1"/>
  <c r="AU593" i="1"/>
  <c r="AT593" i="1"/>
  <c r="AQ593" i="1"/>
  <c r="AP593" i="1"/>
  <c r="AO593" i="1"/>
  <c r="AN593" i="1"/>
  <c r="AM593" i="1"/>
  <c r="AL593" i="1"/>
  <c r="AF593" i="1"/>
  <c r="AE593" i="1" s="1"/>
  <c r="AA593" i="1"/>
  <c r="Y593" i="1"/>
  <c r="W593" i="1"/>
  <c r="U593" i="1"/>
  <c r="S593" i="1"/>
  <c r="Q593" i="1"/>
  <c r="AG593" i="1" s="1"/>
  <c r="O593" i="1"/>
  <c r="M593" i="1"/>
  <c r="K593" i="1"/>
  <c r="AU592" i="1"/>
  <c r="AT592" i="1"/>
  <c r="AQ592" i="1"/>
  <c r="AP592" i="1"/>
  <c r="AO592" i="1"/>
  <c r="AN592" i="1" s="1"/>
  <c r="AM592" i="1"/>
  <c r="AL592" i="1"/>
  <c r="AF592" i="1"/>
  <c r="AE592" i="1"/>
  <c r="AA592" i="1"/>
  <c r="Y592" i="1"/>
  <c r="W592" i="1"/>
  <c r="U592" i="1"/>
  <c r="S592" i="1"/>
  <c r="Q592" i="1"/>
  <c r="O592" i="1"/>
  <c r="M592" i="1"/>
  <c r="K592" i="1"/>
  <c r="AG592" i="1" s="1"/>
  <c r="AU591" i="1"/>
  <c r="AT591" i="1"/>
  <c r="AQ591" i="1"/>
  <c r="AP591" i="1"/>
  <c r="AO591" i="1" s="1"/>
  <c r="AN591" i="1" s="1"/>
  <c r="AM591" i="1"/>
  <c r="AL591" i="1"/>
  <c r="AF591" i="1"/>
  <c r="AE591" i="1"/>
  <c r="AA591" i="1"/>
  <c r="Y591" i="1"/>
  <c r="W591" i="1"/>
  <c r="U591" i="1"/>
  <c r="S591" i="1"/>
  <c r="Q591" i="1"/>
  <c r="O591" i="1"/>
  <c r="M591" i="1"/>
  <c r="K591" i="1"/>
  <c r="AU590" i="1"/>
  <c r="AT590" i="1"/>
  <c r="AQ590" i="1"/>
  <c r="AP590" i="1"/>
  <c r="AM590" i="1"/>
  <c r="AL590" i="1"/>
  <c r="AF590" i="1"/>
  <c r="AE590" i="1" s="1"/>
  <c r="AA590" i="1"/>
  <c r="Y590" i="1"/>
  <c r="W590" i="1"/>
  <c r="U590" i="1"/>
  <c r="S590" i="1"/>
  <c r="Q590" i="1"/>
  <c r="O590" i="1"/>
  <c r="M590" i="1"/>
  <c r="K590" i="1"/>
  <c r="AU589" i="1"/>
  <c r="AT589" i="1"/>
  <c r="AQ589" i="1"/>
  <c r="AP589" i="1"/>
  <c r="AO589" i="1"/>
  <c r="AN589" i="1"/>
  <c r="AM589" i="1"/>
  <c r="AL589" i="1"/>
  <c r="AG589" i="1"/>
  <c r="AF589" i="1"/>
  <c r="AE589" i="1" s="1"/>
  <c r="AA589" i="1"/>
  <c r="Y589" i="1"/>
  <c r="W589" i="1"/>
  <c r="U589" i="1"/>
  <c r="S589" i="1"/>
  <c r="Q589" i="1"/>
  <c r="O589" i="1"/>
  <c r="M589" i="1"/>
  <c r="K589" i="1"/>
  <c r="AU588" i="1"/>
  <c r="AT588" i="1"/>
  <c r="AQ588" i="1"/>
  <c r="AP588" i="1"/>
  <c r="AO588" i="1"/>
  <c r="AN588" i="1" s="1"/>
  <c r="AM588" i="1"/>
  <c r="AL588" i="1"/>
  <c r="AF588" i="1"/>
  <c r="AE588" i="1"/>
  <c r="AA588" i="1"/>
  <c r="Y588" i="1"/>
  <c r="W588" i="1"/>
  <c r="U588" i="1"/>
  <c r="S588" i="1"/>
  <c r="Q588" i="1"/>
  <c r="O588" i="1"/>
  <c r="M588" i="1"/>
  <c r="K588" i="1"/>
  <c r="AG588" i="1" s="1"/>
  <c r="AU583" i="1"/>
  <c r="AT583" i="1"/>
  <c r="AQ583" i="1"/>
  <c r="AP583" i="1"/>
  <c r="AO583" i="1" s="1"/>
  <c r="AN583" i="1" s="1"/>
  <c r="AM583" i="1"/>
  <c r="AL583" i="1"/>
  <c r="AF583" i="1"/>
  <c r="AE583" i="1" s="1"/>
  <c r="AA583" i="1"/>
  <c r="Y583" i="1"/>
  <c r="W583" i="1"/>
  <c r="U583" i="1"/>
  <c r="S583" i="1"/>
  <c r="Q583" i="1"/>
  <c r="O583" i="1"/>
  <c r="AG583" i="1" s="1"/>
  <c r="M583" i="1"/>
  <c r="K583" i="1"/>
  <c r="AU582" i="1"/>
  <c r="AT582" i="1"/>
  <c r="AQ582" i="1"/>
  <c r="AP582" i="1"/>
  <c r="AO582" i="1"/>
  <c r="AN582" i="1"/>
  <c r="AM582" i="1"/>
  <c r="AL582" i="1"/>
  <c r="AF582" i="1"/>
  <c r="AE582" i="1" s="1"/>
  <c r="AA582" i="1"/>
  <c r="Y582" i="1"/>
  <c r="W582" i="1"/>
  <c r="U582" i="1"/>
  <c r="S582" i="1"/>
  <c r="Q582" i="1"/>
  <c r="O582" i="1"/>
  <c r="M582" i="1"/>
  <c r="K582" i="1"/>
  <c r="AU581" i="1"/>
  <c r="AT581" i="1"/>
  <c r="AQ581" i="1"/>
  <c r="AP581" i="1"/>
  <c r="AO581" i="1"/>
  <c r="AN581" i="1" s="1"/>
  <c r="AM581" i="1"/>
  <c r="AL581" i="1"/>
  <c r="AF581" i="1"/>
  <c r="AE581" i="1"/>
  <c r="AA581" i="1"/>
  <c r="Y581" i="1"/>
  <c r="W581" i="1"/>
  <c r="U581" i="1"/>
  <c r="S581" i="1"/>
  <c r="Q581" i="1"/>
  <c r="O581" i="1"/>
  <c r="M581" i="1"/>
  <c r="K581" i="1"/>
  <c r="AG581" i="1" s="1"/>
  <c r="AU580" i="1"/>
  <c r="AT580" i="1"/>
  <c r="AQ580" i="1"/>
  <c r="AP580" i="1"/>
  <c r="AO580" i="1" s="1"/>
  <c r="AN580" i="1" s="1"/>
  <c r="AM580" i="1"/>
  <c r="AL580" i="1"/>
  <c r="AF580" i="1"/>
  <c r="AE580" i="1"/>
  <c r="AA580" i="1"/>
  <c r="Y580" i="1"/>
  <c r="W580" i="1"/>
  <c r="U580" i="1"/>
  <c r="S580" i="1"/>
  <c r="Q580" i="1"/>
  <c r="O580" i="1"/>
  <c r="M580" i="1"/>
  <c r="K580" i="1"/>
  <c r="AU579" i="1"/>
  <c r="AT579" i="1"/>
  <c r="AQ579" i="1"/>
  <c r="AP579" i="1"/>
  <c r="AM579" i="1"/>
  <c r="AL579" i="1"/>
  <c r="AF579" i="1"/>
  <c r="AE579" i="1" s="1"/>
  <c r="AA579" i="1"/>
  <c r="Y579" i="1"/>
  <c r="W579" i="1"/>
  <c r="U579" i="1"/>
  <c r="S579" i="1"/>
  <c r="Q579" i="1"/>
  <c r="O579" i="1"/>
  <c r="M579" i="1"/>
  <c r="K579" i="1"/>
  <c r="AU578" i="1"/>
  <c r="AT578" i="1"/>
  <c r="AQ578" i="1"/>
  <c r="AP578" i="1"/>
  <c r="AO578" i="1"/>
  <c r="AN578" i="1"/>
  <c r="AM578" i="1"/>
  <c r="AL578" i="1"/>
  <c r="AG578" i="1"/>
  <c r="AF578" i="1"/>
  <c r="AE578" i="1" s="1"/>
  <c r="AA578" i="1"/>
  <c r="Y578" i="1"/>
  <c r="W578" i="1"/>
  <c r="U578" i="1"/>
  <c r="S578" i="1"/>
  <c r="Q578" i="1"/>
  <c r="O578" i="1"/>
  <c r="M578" i="1"/>
  <c r="K578" i="1"/>
  <c r="AU577" i="1"/>
  <c r="AT577" i="1"/>
  <c r="AQ577" i="1"/>
  <c r="AP577" i="1"/>
  <c r="AO577" i="1"/>
  <c r="AN577" i="1" s="1"/>
  <c r="AM577" i="1"/>
  <c r="AL577" i="1"/>
  <c r="AF577" i="1"/>
  <c r="AE577" i="1"/>
  <c r="AA577" i="1"/>
  <c r="Y577" i="1"/>
  <c r="W577" i="1"/>
  <c r="U577" i="1"/>
  <c r="S577" i="1"/>
  <c r="Q577" i="1"/>
  <c r="O577" i="1"/>
  <c r="M577" i="1"/>
  <c r="K577" i="1"/>
  <c r="AG577" i="1" s="1"/>
  <c r="AU576" i="1"/>
  <c r="AT576" i="1"/>
  <c r="AQ576" i="1"/>
  <c r="AP576" i="1"/>
  <c r="AO576" i="1" s="1"/>
  <c r="AN576" i="1" s="1"/>
  <c r="AM576" i="1"/>
  <c r="AL576" i="1"/>
  <c r="AF576" i="1"/>
  <c r="AE576" i="1"/>
  <c r="AA576" i="1"/>
  <c r="Y576" i="1"/>
  <c r="W576" i="1"/>
  <c r="U576" i="1"/>
  <c r="S576" i="1"/>
  <c r="Q576" i="1"/>
  <c r="O576" i="1"/>
  <c r="M576" i="1"/>
  <c r="K576" i="1"/>
  <c r="AG576" i="1" s="1"/>
  <c r="AU571" i="1"/>
  <c r="AT571" i="1"/>
  <c r="AQ571" i="1"/>
  <c r="AP571" i="1"/>
  <c r="AO571" i="1"/>
  <c r="AN571" i="1"/>
  <c r="AM571" i="1"/>
  <c r="AL571" i="1"/>
  <c r="AG571" i="1"/>
  <c r="AF571" i="1"/>
  <c r="AE571" i="1" s="1"/>
  <c r="AA571" i="1"/>
  <c r="Y571" i="1"/>
  <c r="W571" i="1"/>
  <c r="U571" i="1"/>
  <c r="S571" i="1"/>
  <c r="Q571" i="1"/>
  <c r="O571" i="1"/>
  <c r="M571" i="1"/>
  <c r="K571" i="1"/>
  <c r="AU570" i="1"/>
  <c r="AT570" i="1"/>
  <c r="AQ570" i="1"/>
  <c r="AP570" i="1"/>
  <c r="AO570" i="1"/>
  <c r="AN570" i="1" s="1"/>
  <c r="AM570" i="1"/>
  <c r="AL570" i="1"/>
  <c r="AF570" i="1"/>
  <c r="AE570" i="1"/>
  <c r="AA570" i="1"/>
  <c r="Y570" i="1"/>
  <c r="W570" i="1"/>
  <c r="U570" i="1"/>
  <c r="S570" i="1"/>
  <c r="Q570" i="1"/>
  <c r="O570" i="1"/>
  <c r="M570" i="1"/>
  <c r="K570" i="1"/>
  <c r="AG570" i="1" s="1"/>
  <c r="AU569" i="1"/>
  <c r="AT569" i="1"/>
  <c r="AQ569" i="1"/>
  <c r="AP569" i="1"/>
  <c r="AO569" i="1" s="1"/>
  <c r="AN569" i="1" s="1"/>
  <c r="AM569" i="1"/>
  <c r="AL569" i="1"/>
  <c r="AF569" i="1"/>
  <c r="AE569" i="1"/>
  <c r="AA569" i="1"/>
  <c r="Y569" i="1"/>
  <c r="W569" i="1"/>
  <c r="U569" i="1"/>
  <c r="S569" i="1"/>
  <c r="Q569" i="1"/>
  <c r="O569" i="1"/>
  <c r="M569" i="1"/>
  <c r="K569" i="1"/>
  <c r="AG569" i="1" s="1"/>
  <c r="AU568" i="1"/>
  <c r="AT568" i="1"/>
  <c r="AQ568" i="1"/>
  <c r="AP568" i="1"/>
  <c r="AO568" i="1" s="1"/>
  <c r="AN568" i="1" s="1"/>
  <c r="AM568" i="1"/>
  <c r="AL568" i="1"/>
  <c r="AF568" i="1"/>
  <c r="AE568" i="1" s="1"/>
  <c r="AA568" i="1"/>
  <c r="Y568" i="1"/>
  <c r="W568" i="1"/>
  <c r="U568" i="1"/>
  <c r="S568" i="1"/>
  <c r="Q568" i="1"/>
  <c r="O568" i="1"/>
  <c r="AG568" i="1" s="1"/>
  <c r="M568" i="1"/>
  <c r="K568" i="1"/>
  <c r="AU567" i="1"/>
  <c r="AT567" i="1"/>
  <c r="AQ567" i="1"/>
  <c r="AP567" i="1"/>
  <c r="AO567" i="1"/>
  <c r="AN567" i="1"/>
  <c r="AM567" i="1"/>
  <c r="AL567" i="1"/>
  <c r="AF567" i="1"/>
  <c r="AE567" i="1" s="1"/>
  <c r="AA567" i="1"/>
  <c r="Y567" i="1"/>
  <c r="W567" i="1"/>
  <c r="U567" i="1"/>
  <c r="S567" i="1"/>
  <c r="Q567" i="1"/>
  <c r="AG567" i="1" s="1"/>
  <c r="O567" i="1"/>
  <c r="M567" i="1"/>
  <c r="K567" i="1"/>
  <c r="AU566" i="1"/>
  <c r="AT566" i="1"/>
  <c r="AQ566" i="1"/>
  <c r="AP566" i="1"/>
  <c r="AO566" i="1"/>
  <c r="AN566" i="1" s="1"/>
  <c r="AM566" i="1"/>
  <c r="AL566" i="1"/>
  <c r="AF566" i="1"/>
  <c r="AE566" i="1"/>
  <c r="AA566" i="1"/>
  <c r="Y566" i="1"/>
  <c r="W566" i="1"/>
  <c r="U566" i="1"/>
  <c r="S566" i="1"/>
  <c r="Q566" i="1"/>
  <c r="O566" i="1"/>
  <c r="M566" i="1"/>
  <c r="K566" i="1"/>
  <c r="AG566" i="1" s="1"/>
  <c r="AU565" i="1"/>
  <c r="AT565" i="1"/>
  <c r="AQ565" i="1"/>
  <c r="AP565" i="1"/>
  <c r="AO565" i="1" s="1"/>
  <c r="AN565" i="1" s="1"/>
  <c r="AM565" i="1"/>
  <c r="AL565" i="1"/>
  <c r="AF565" i="1"/>
  <c r="AE565" i="1"/>
  <c r="AA565" i="1"/>
  <c r="Y565" i="1"/>
  <c r="W565" i="1"/>
  <c r="U565" i="1"/>
  <c r="S565" i="1"/>
  <c r="Q565" i="1"/>
  <c r="O565" i="1"/>
  <c r="M565" i="1"/>
  <c r="K565" i="1"/>
  <c r="AU564" i="1"/>
  <c r="AT564" i="1"/>
  <c r="AQ564" i="1"/>
  <c r="AP564" i="1"/>
  <c r="AM564" i="1"/>
  <c r="AL564" i="1"/>
  <c r="AF564" i="1"/>
  <c r="AE564" i="1" s="1"/>
  <c r="AA564" i="1"/>
  <c r="Y564" i="1"/>
  <c r="W564" i="1"/>
  <c r="U564" i="1"/>
  <c r="S564" i="1"/>
  <c r="Q564" i="1"/>
  <c r="O564" i="1"/>
  <c r="M564" i="1"/>
  <c r="K564" i="1"/>
  <c r="AU559" i="1"/>
  <c r="AT559" i="1"/>
  <c r="AQ559" i="1"/>
  <c r="AP559" i="1"/>
  <c r="AO559" i="1"/>
  <c r="AN559" i="1" s="1"/>
  <c r="AM559" i="1"/>
  <c r="AL559" i="1"/>
  <c r="AF559" i="1"/>
  <c r="AE559" i="1"/>
  <c r="AA559" i="1"/>
  <c r="Y559" i="1"/>
  <c r="W559" i="1"/>
  <c r="U559" i="1"/>
  <c r="S559" i="1"/>
  <c r="Q559" i="1"/>
  <c r="O559" i="1"/>
  <c r="M559" i="1"/>
  <c r="K559" i="1"/>
  <c r="AG559" i="1" s="1"/>
  <c r="AU558" i="1"/>
  <c r="AT558" i="1"/>
  <c r="AQ558" i="1"/>
  <c r="AP558" i="1"/>
  <c r="AO558" i="1" s="1"/>
  <c r="AN558" i="1" s="1"/>
  <c r="AM558" i="1"/>
  <c r="AL558" i="1"/>
  <c r="AF558" i="1"/>
  <c r="AE558" i="1"/>
  <c r="AA558" i="1"/>
  <c r="Y558" i="1"/>
  <c r="W558" i="1"/>
  <c r="U558" i="1"/>
  <c r="S558" i="1"/>
  <c r="Q558" i="1"/>
  <c r="O558" i="1"/>
  <c r="M558" i="1"/>
  <c r="AG558" i="1" s="1"/>
  <c r="K558" i="1"/>
  <c r="AU557" i="1"/>
  <c r="AT557" i="1"/>
  <c r="AQ557" i="1"/>
  <c r="AO557" i="1" s="1"/>
  <c r="AN557" i="1" s="1"/>
  <c r="AP557" i="1"/>
  <c r="AM557" i="1"/>
  <c r="AL557" i="1"/>
  <c r="AF557" i="1"/>
  <c r="AE557" i="1" s="1"/>
  <c r="AA557" i="1"/>
  <c r="Y557" i="1"/>
  <c r="W557" i="1"/>
  <c r="U557" i="1"/>
  <c r="S557" i="1"/>
  <c r="Q557" i="1"/>
  <c r="O557" i="1"/>
  <c r="AG557" i="1" s="1"/>
  <c r="M557" i="1"/>
  <c r="K557" i="1"/>
  <c r="AU556" i="1"/>
  <c r="AT556" i="1"/>
  <c r="AQ556" i="1"/>
  <c r="AP556" i="1"/>
  <c r="AO556" i="1"/>
  <c r="AN556" i="1"/>
  <c r="AM556" i="1"/>
  <c r="AL556" i="1"/>
  <c r="AF556" i="1"/>
  <c r="AE556" i="1" s="1"/>
  <c r="AA556" i="1"/>
  <c r="Y556" i="1"/>
  <c r="W556" i="1"/>
  <c r="U556" i="1"/>
  <c r="S556" i="1"/>
  <c r="Q556" i="1"/>
  <c r="AG556" i="1" s="1"/>
  <c r="O556" i="1"/>
  <c r="M556" i="1"/>
  <c r="K556" i="1"/>
  <c r="AU555" i="1"/>
  <c r="AT555" i="1"/>
  <c r="AQ555" i="1"/>
  <c r="AP555" i="1"/>
  <c r="AO555" i="1"/>
  <c r="AN555" i="1" s="1"/>
  <c r="AM555" i="1"/>
  <c r="AL555" i="1"/>
  <c r="AF555" i="1"/>
  <c r="AE555" i="1"/>
  <c r="AA555" i="1"/>
  <c r="Y555" i="1"/>
  <c r="W555" i="1"/>
  <c r="U555" i="1"/>
  <c r="S555" i="1"/>
  <c r="Q555" i="1"/>
  <c r="O555" i="1"/>
  <c r="M555" i="1"/>
  <c r="K555" i="1"/>
  <c r="AG555" i="1" s="1"/>
  <c r="AU554" i="1"/>
  <c r="AT554" i="1"/>
  <c r="AQ554" i="1"/>
  <c r="AP554" i="1"/>
  <c r="AO554" i="1" s="1"/>
  <c r="AN554" i="1" s="1"/>
  <c r="AM554" i="1"/>
  <c r="AL554" i="1"/>
  <c r="AF554" i="1"/>
  <c r="AE554" i="1"/>
  <c r="AA554" i="1"/>
  <c r="Y554" i="1"/>
  <c r="W554" i="1"/>
  <c r="U554" i="1"/>
  <c r="S554" i="1"/>
  <c r="Q554" i="1"/>
  <c r="O554" i="1"/>
  <c r="M554" i="1"/>
  <c r="AG554" i="1" s="1"/>
  <c r="K554" i="1"/>
  <c r="AU553" i="1"/>
  <c r="AT553" i="1"/>
  <c r="AQ553" i="1"/>
  <c r="AO553" i="1" s="1"/>
  <c r="AN553" i="1" s="1"/>
  <c r="AP553" i="1"/>
  <c r="AM553" i="1"/>
  <c r="AL553" i="1"/>
  <c r="AF553" i="1"/>
  <c r="AE553" i="1" s="1"/>
  <c r="AA553" i="1"/>
  <c r="Y553" i="1"/>
  <c r="W553" i="1"/>
  <c r="U553" i="1"/>
  <c r="S553" i="1"/>
  <c r="Q553" i="1"/>
  <c r="O553" i="1"/>
  <c r="M553" i="1"/>
  <c r="K553" i="1"/>
  <c r="AU552" i="1"/>
  <c r="AT552" i="1"/>
  <c r="AQ552" i="1"/>
  <c r="AP552" i="1"/>
  <c r="AO552" i="1"/>
  <c r="AN552" i="1"/>
  <c r="AM552" i="1"/>
  <c r="AL552" i="1"/>
  <c r="AG552" i="1"/>
  <c r="AF552" i="1"/>
  <c r="AE552" i="1" s="1"/>
  <c r="AA552" i="1"/>
  <c r="Y552" i="1"/>
  <c r="W552" i="1"/>
  <c r="U552" i="1"/>
  <c r="S552" i="1"/>
  <c r="Q552" i="1"/>
  <c r="O552" i="1"/>
  <c r="M552" i="1"/>
  <c r="K552" i="1"/>
  <c r="AU547" i="1"/>
  <c r="AT547" i="1"/>
  <c r="AQ547" i="1"/>
  <c r="AP547" i="1"/>
  <c r="AO547" i="1" s="1"/>
  <c r="AN547" i="1" s="1"/>
  <c r="AM547" i="1"/>
  <c r="AL547" i="1"/>
  <c r="AF547" i="1"/>
  <c r="AE547" i="1"/>
  <c r="AA547" i="1"/>
  <c r="Y547" i="1"/>
  <c r="W547" i="1"/>
  <c r="U547" i="1"/>
  <c r="S547" i="1"/>
  <c r="Q547" i="1"/>
  <c r="O547" i="1"/>
  <c r="M547" i="1"/>
  <c r="K547" i="1"/>
  <c r="AU546" i="1"/>
  <c r="AT546" i="1"/>
  <c r="AQ546" i="1"/>
  <c r="AP546" i="1"/>
  <c r="AM546" i="1"/>
  <c r="AL546" i="1"/>
  <c r="AF546" i="1"/>
  <c r="AE546" i="1" s="1"/>
  <c r="AA546" i="1"/>
  <c r="Y546" i="1"/>
  <c r="W546" i="1"/>
  <c r="U546" i="1"/>
  <c r="S546" i="1"/>
  <c r="Q546" i="1"/>
  <c r="O546" i="1"/>
  <c r="M546" i="1"/>
  <c r="K546" i="1"/>
  <c r="AU545" i="1"/>
  <c r="AT545" i="1"/>
  <c r="AQ545" i="1"/>
  <c r="AP545" i="1"/>
  <c r="AO545" i="1"/>
  <c r="AN545" i="1"/>
  <c r="AM545" i="1"/>
  <c r="AL545" i="1"/>
  <c r="AG545" i="1"/>
  <c r="AF545" i="1"/>
  <c r="AE545" i="1" s="1"/>
  <c r="AA545" i="1"/>
  <c r="Y545" i="1"/>
  <c r="W545" i="1"/>
  <c r="U545" i="1"/>
  <c r="S545" i="1"/>
  <c r="Q545" i="1"/>
  <c r="O545" i="1"/>
  <c r="M545" i="1"/>
  <c r="K545" i="1"/>
  <c r="AU544" i="1"/>
  <c r="AT544" i="1"/>
  <c r="AQ544" i="1"/>
  <c r="AP544" i="1"/>
  <c r="AO544" i="1"/>
  <c r="AN544" i="1" s="1"/>
  <c r="AM544" i="1"/>
  <c r="AL544" i="1"/>
  <c r="AF544" i="1"/>
  <c r="AE544" i="1"/>
  <c r="AA544" i="1"/>
  <c r="Y544" i="1"/>
  <c r="W544" i="1"/>
  <c r="U544" i="1"/>
  <c r="S544" i="1"/>
  <c r="Q544" i="1"/>
  <c r="O544" i="1"/>
  <c r="M544" i="1"/>
  <c r="K544" i="1"/>
  <c r="AG544" i="1" s="1"/>
  <c r="AU543" i="1"/>
  <c r="AT543" i="1"/>
  <c r="AQ543" i="1"/>
  <c r="AP543" i="1"/>
  <c r="AO543" i="1" s="1"/>
  <c r="AN543" i="1" s="1"/>
  <c r="AM543" i="1"/>
  <c r="AL543" i="1"/>
  <c r="AF543" i="1"/>
  <c r="AE543" i="1"/>
  <c r="AA543" i="1"/>
  <c r="Y543" i="1"/>
  <c r="W543" i="1"/>
  <c r="U543" i="1"/>
  <c r="S543" i="1"/>
  <c r="Q543" i="1"/>
  <c r="O543" i="1"/>
  <c r="M543" i="1"/>
  <c r="K543" i="1"/>
  <c r="AG543" i="1" s="1"/>
  <c r="AU542" i="1"/>
  <c r="AT542" i="1"/>
  <c r="AQ542" i="1"/>
  <c r="AP542" i="1"/>
  <c r="AO542" i="1" s="1"/>
  <c r="AN542" i="1" s="1"/>
  <c r="AM542" i="1"/>
  <c r="AL542" i="1"/>
  <c r="AF542" i="1"/>
  <c r="AE542" i="1" s="1"/>
  <c r="AA542" i="1"/>
  <c r="Y542" i="1"/>
  <c r="W542" i="1"/>
  <c r="U542" i="1"/>
  <c r="S542" i="1"/>
  <c r="Q542" i="1"/>
  <c r="O542" i="1"/>
  <c r="AG542" i="1" s="1"/>
  <c r="M542" i="1"/>
  <c r="K542" i="1"/>
  <c r="AU541" i="1"/>
  <c r="AT541" i="1"/>
  <c r="AQ541" i="1"/>
  <c r="AP541" i="1"/>
  <c r="AO541" i="1"/>
  <c r="AN541" i="1"/>
  <c r="AM541" i="1"/>
  <c r="AL541" i="1"/>
  <c r="AF541" i="1"/>
  <c r="AE541" i="1" s="1"/>
  <c r="AA541" i="1"/>
  <c r="Y541" i="1"/>
  <c r="W541" i="1"/>
  <c r="U541" i="1"/>
  <c r="S541" i="1"/>
  <c r="Q541" i="1"/>
  <c r="AG541" i="1" s="1"/>
  <c r="O541" i="1"/>
  <c r="M541" i="1"/>
  <c r="K541" i="1"/>
  <c r="AU540" i="1"/>
  <c r="AT540" i="1"/>
  <c r="AQ540" i="1"/>
  <c r="AP540" i="1"/>
  <c r="AO540" i="1"/>
  <c r="AN540" i="1" s="1"/>
  <c r="AM540" i="1"/>
  <c r="AL540" i="1"/>
  <c r="AF540" i="1"/>
  <c r="AE540" i="1"/>
  <c r="AA540" i="1"/>
  <c r="Y540" i="1"/>
  <c r="W540" i="1"/>
  <c r="U540" i="1"/>
  <c r="S540" i="1"/>
  <c r="Q540" i="1"/>
  <c r="O540" i="1"/>
  <c r="M540" i="1"/>
  <c r="K540" i="1"/>
  <c r="AG540" i="1" s="1"/>
  <c r="AU535" i="1"/>
  <c r="AT535" i="1"/>
  <c r="AQ535" i="1"/>
  <c r="AP535" i="1"/>
  <c r="AM535" i="1"/>
  <c r="AL535" i="1"/>
  <c r="AF535" i="1"/>
  <c r="AE535" i="1" s="1"/>
  <c r="AA535" i="1"/>
  <c r="Y535" i="1"/>
  <c r="W535" i="1"/>
  <c r="U535" i="1"/>
  <c r="S535" i="1"/>
  <c r="Q535" i="1"/>
  <c r="O535" i="1"/>
  <c r="M535" i="1"/>
  <c r="K535" i="1"/>
  <c r="AU534" i="1"/>
  <c r="AT534" i="1"/>
  <c r="AQ534" i="1"/>
  <c r="AP534" i="1"/>
  <c r="AO534" i="1"/>
  <c r="AN534" i="1"/>
  <c r="AM534" i="1"/>
  <c r="AL534" i="1"/>
  <c r="AG534" i="1"/>
  <c r="AF534" i="1"/>
  <c r="AE534" i="1" s="1"/>
  <c r="AA534" i="1"/>
  <c r="Y534" i="1"/>
  <c r="W534" i="1"/>
  <c r="U534" i="1"/>
  <c r="S534" i="1"/>
  <c r="Q534" i="1"/>
  <c r="O534" i="1"/>
  <c r="M534" i="1"/>
  <c r="K534" i="1"/>
  <c r="AU533" i="1"/>
  <c r="AT533" i="1"/>
  <c r="AQ533" i="1"/>
  <c r="AP533" i="1"/>
  <c r="AO533" i="1"/>
  <c r="AN533" i="1" s="1"/>
  <c r="AM533" i="1"/>
  <c r="AL533" i="1"/>
  <c r="AF533" i="1"/>
  <c r="AE533" i="1"/>
  <c r="AA533" i="1"/>
  <c r="Y533" i="1"/>
  <c r="W533" i="1"/>
  <c r="U533" i="1"/>
  <c r="S533" i="1"/>
  <c r="Q533" i="1"/>
  <c r="O533" i="1"/>
  <c r="M533" i="1"/>
  <c r="K533" i="1"/>
  <c r="AG533" i="1" s="1"/>
  <c r="AU532" i="1"/>
  <c r="AT532" i="1"/>
  <c r="AQ532" i="1"/>
  <c r="AP532" i="1"/>
  <c r="AO532" i="1" s="1"/>
  <c r="AN532" i="1" s="1"/>
  <c r="AM532" i="1"/>
  <c r="AL532" i="1"/>
  <c r="AF532" i="1"/>
  <c r="AE532" i="1"/>
  <c r="AA532" i="1"/>
  <c r="Y532" i="1"/>
  <c r="W532" i="1"/>
  <c r="U532" i="1"/>
  <c r="S532" i="1"/>
  <c r="Q532" i="1"/>
  <c r="O532" i="1"/>
  <c r="M532" i="1"/>
  <c r="K532" i="1"/>
  <c r="AU531" i="1"/>
  <c r="AT531" i="1"/>
  <c r="AQ531" i="1"/>
  <c r="AP531" i="1"/>
  <c r="AO531" i="1" s="1"/>
  <c r="AN531" i="1" s="1"/>
  <c r="AM531" i="1"/>
  <c r="AL531" i="1"/>
  <c r="AF531" i="1"/>
  <c r="AE531" i="1" s="1"/>
  <c r="AA531" i="1"/>
  <c r="Y531" i="1"/>
  <c r="W531" i="1"/>
  <c r="U531" i="1"/>
  <c r="S531" i="1"/>
  <c r="Q531" i="1"/>
  <c r="O531" i="1"/>
  <c r="AG531" i="1" s="1"/>
  <c r="M531" i="1"/>
  <c r="K531" i="1"/>
  <c r="AU530" i="1"/>
  <c r="AT530" i="1"/>
  <c r="AQ530" i="1"/>
  <c r="AP530" i="1"/>
  <c r="AO530" i="1"/>
  <c r="AN530" i="1"/>
  <c r="AM530" i="1"/>
  <c r="AL530" i="1"/>
  <c r="AF530" i="1"/>
  <c r="AE530" i="1" s="1"/>
  <c r="AA530" i="1"/>
  <c r="Y530" i="1"/>
  <c r="W530" i="1"/>
  <c r="U530" i="1"/>
  <c r="S530" i="1"/>
  <c r="Q530" i="1"/>
  <c r="O530" i="1"/>
  <c r="M530" i="1"/>
  <c r="K530" i="1"/>
  <c r="AG530" i="1" s="1"/>
  <c r="AU529" i="1"/>
  <c r="AT529" i="1"/>
  <c r="AQ529" i="1"/>
  <c r="AP529" i="1"/>
  <c r="AO529" i="1" s="1"/>
  <c r="AN529" i="1" s="1"/>
  <c r="AM529" i="1"/>
  <c r="AL529" i="1"/>
  <c r="AF529" i="1"/>
  <c r="AE529" i="1"/>
  <c r="AA529" i="1"/>
  <c r="Y529" i="1"/>
  <c r="W529" i="1"/>
  <c r="U529" i="1"/>
  <c r="S529" i="1"/>
  <c r="Q529" i="1"/>
  <c r="O529" i="1"/>
  <c r="M529" i="1"/>
  <c r="K529" i="1"/>
  <c r="AU528" i="1"/>
  <c r="AT528" i="1"/>
  <c r="AQ528" i="1"/>
  <c r="AP528" i="1"/>
  <c r="AM528" i="1"/>
  <c r="AL528" i="1"/>
  <c r="AF528" i="1"/>
  <c r="AE528" i="1" s="1"/>
  <c r="AA528" i="1"/>
  <c r="Y528" i="1"/>
  <c r="W528" i="1"/>
  <c r="U528" i="1"/>
  <c r="S528" i="1"/>
  <c r="Q528" i="1"/>
  <c r="O528" i="1"/>
  <c r="M528" i="1"/>
  <c r="K528" i="1"/>
  <c r="AG528" i="1" s="1"/>
  <c r="AU523" i="1"/>
  <c r="AT523" i="1"/>
  <c r="AQ523" i="1"/>
  <c r="AP523" i="1"/>
  <c r="AO523" i="1"/>
  <c r="AN523" i="1"/>
  <c r="AM523" i="1"/>
  <c r="AL523" i="1"/>
  <c r="AG523" i="1"/>
  <c r="AF523" i="1"/>
  <c r="AE523" i="1" s="1"/>
  <c r="AA523" i="1"/>
  <c r="Y523" i="1"/>
  <c r="W523" i="1"/>
  <c r="U523" i="1"/>
  <c r="S523" i="1"/>
  <c r="Q523" i="1"/>
  <c r="O523" i="1"/>
  <c r="M523" i="1"/>
  <c r="K523" i="1"/>
  <c r="AU522" i="1"/>
  <c r="AT522" i="1"/>
  <c r="AQ522" i="1"/>
  <c r="AP522" i="1"/>
  <c r="AO522" i="1" s="1"/>
  <c r="AN522" i="1" s="1"/>
  <c r="AM522" i="1"/>
  <c r="AL522" i="1"/>
  <c r="AF522" i="1"/>
  <c r="AE522" i="1"/>
  <c r="AA522" i="1"/>
  <c r="Y522" i="1"/>
  <c r="W522" i="1"/>
  <c r="U522" i="1"/>
  <c r="S522" i="1"/>
  <c r="Q522" i="1"/>
  <c r="O522" i="1"/>
  <c r="M522" i="1"/>
  <c r="K522" i="1"/>
  <c r="AU521" i="1"/>
  <c r="AT521" i="1"/>
  <c r="AQ521" i="1"/>
  <c r="AP521" i="1"/>
  <c r="AM521" i="1"/>
  <c r="AL521" i="1"/>
  <c r="AF521" i="1"/>
  <c r="AE521" i="1" s="1"/>
  <c r="AA521" i="1"/>
  <c r="Y521" i="1"/>
  <c r="W521" i="1"/>
  <c r="U521" i="1"/>
  <c r="S521" i="1"/>
  <c r="Q521" i="1"/>
  <c r="O521" i="1"/>
  <c r="M521" i="1"/>
  <c r="K521" i="1"/>
  <c r="AU520" i="1"/>
  <c r="AT520" i="1"/>
  <c r="AQ520" i="1"/>
  <c r="AP520" i="1"/>
  <c r="AO520" i="1" s="1"/>
  <c r="AN520" i="1" s="1"/>
  <c r="AM520" i="1"/>
  <c r="AL520" i="1"/>
  <c r="AF520" i="1"/>
  <c r="AE520" i="1"/>
  <c r="AA520" i="1"/>
  <c r="Y520" i="1"/>
  <c r="W520" i="1"/>
  <c r="U520" i="1"/>
  <c r="S520" i="1"/>
  <c r="Q520" i="1"/>
  <c r="O520" i="1"/>
  <c r="M520" i="1"/>
  <c r="AG520" i="1" s="1"/>
  <c r="K520" i="1"/>
  <c r="AU519" i="1"/>
  <c r="AT519" i="1"/>
  <c r="AQ519" i="1"/>
  <c r="AO519" i="1" s="1"/>
  <c r="AN519" i="1" s="1"/>
  <c r="AP519" i="1"/>
  <c r="AM519" i="1"/>
  <c r="AL519" i="1"/>
  <c r="AF519" i="1"/>
  <c r="AE519" i="1" s="1"/>
  <c r="AA519" i="1"/>
  <c r="Y519" i="1"/>
  <c r="W519" i="1"/>
  <c r="U519" i="1"/>
  <c r="S519" i="1"/>
  <c r="Q519" i="1"/>
  <c r="O519" i="1"/>
  <c r="M519" i="1"/>
  <c r="K519" i="1"/>
  <c r="AU518" i="1"/>
  <c r="AT518" i="1"/>
  <c r="AQ518" i="1"/>
  <c r="AP518" i="1"/>
  <c r="AO518" i="1" s="1"/>
  <c r="AN518" i="1"/>
  <c r="AM518" i="1"/>
  <c r="AL518" i="1"/>
  <c r="AF518" i="1"/>
  <c r="AE518" i="1"/>
  <c r="AA518" i="1"/>
  <c r="Y518" i="1"/>
  <c r="W518" i="1"/>
  <c r="U518" i="1"/>
  <c r="S518" i="1"/>
  <c r="Q518" i="1"/>
  <c r="AG518" i="1" s="1"/>
  <c r="O518" i="1"/>
  <c r="M518" i="1"/>
  <c r="K518" i="1"/>
  <c r="AU517" i="1"/>
  <c r="AT517" i="1"/>
  <c r="AQ517" i="1"/>
  <c r="AP517" i="1"/>
  <c r="AO517" i="1"/>
  <c r="AN517" i="1" s="1"/>
  <c r="AM517" i="1"/>
  <c r="AL517" i="1"/>
  <c r="AF517" i="1"/>
  <c r="AE517" i="1" s="1"/>
  <c r="AA517" i="1"/>
  <c r="Y517" i="1"/>
  <c r="W517" i="1"/>
  <c r="U517" i="1"/>
  <c r="S517" i="1"/>
  <c r="Q517" i="1"/>
  <c r="O517" i="1"/>
  <c r="M517" i="1"/>
  <c r="K517" i="1"/>
  <c r="AG517" i="1" s="1"/>
  <c r="AU516" i="1"/>
  <c r="AT516" i="1"/>
  <c r="AQ516" i="1"/>
  <c r="AP516" i="1"/>
  <c r="AO516" i="1" s="1"/>
  <c r="AN516" i="1" s="1"/>
  <c r="AM516" i="1"/>
  <c r="AL516" i="1"/>
  <c r="AF516" i="1"/>
  <c r="AE516" i="1"/>
  <c r="AA516" i="1"/>
  <c r="Y516" i="1"/>
  <c r="W516" i="1"/>
  <c r="U516" i="1"/>
  <c r="S516" i="1"/>
  <c r="Q516" i="1"/>
  <c r="O516" i="1"/>
  <c r="M516" i="1"/>
  <c r="AG516" i="1" s="1"/>
  <c r="K516" i="1"/>
  <c r="AU511" i="1"/>
  <c r="AT511" i="1"/>
  <c r="AQ511" i="1"/>
  <c r="AP511" i="1"/>
  <c r="AO511" i="1" s="1"/>
  <c r="AN511" i="1" s="1"/>
  <c r="AM511" i="1"/>
  <c r="AL511" i="1"/>
  <c r="AF511" i="1"/>
  <c r="AE511" i="1"/>
  <c r="AA511" i="1"/>
  <c r="Y511" i="1"/>
  <c r="W511" i="1"/>
  <c r="U511" i="1"/>
  <c r="S511" i="1"/>
  <c r="Q511" i="1"/>
  <c r="AG511" i="1" s="1"/>
  <c r="O511" i="1"/>
  <c r="M511" i="1"/>
  <c r="K511" i="1"/>
  <c r="AU510" i="1"/>
  <c r="AT510" i="1"/>
  <c r="AQ510" i="1"/>
  <c r="AP510" i="1"/>
  <c r="AO510" i="1"/>
  <c r="AN510" i="1" s="1"/>
  <c r="AM510" i="1"/>
  <c r="AL510" i="1"/>
  <c r="AF510" i="1"/>
  <c r="AE510" i="1" s="1"/>
  <c r="AA510" i="1"/>
  <c r="Y510" i="1"/>
  <c r="W510" i="1"/>
  <c r="U510" i="1"/>
  <c r="S510" i="1"/>
  <c r="Q510" i="1"/>
  <c r="O510" i="1"/>
  <c r="M510" i="1"/>
  <c r="K510" i="1"/>
  <c r="AU509" i="1"/>
  <c r="AT509" i="1"/>
  <c r="AQ509" i="1"/>
  <c r="AP509" i="1"/>
  <c r="AO509" i="1" s="1"/>
  <c r="AN509" i="1" s="1"/>
  <c r="AM509" i="1"/>
  <c r="AL509" i="1"/>
  <c r="AF509" i="1"/>
  <c r="AE509" i="1"/>
  <c r="AA509" i="1"/>
  <c r="Y509" i="1"/>
  <c r="W509" i="1"/>
  <c r="U509" i="1"/>
  <c r="S509" i="1"/>
  <c r="Q509" i="1"/>
  <c r="O509" i="1"/>
  <c r="M509" i="1"/>
  <c r="AG509" i="1" s="1"/>
  <c r="K509" i="1"/>
  <c r="AU508" i="1"/>
  <c r="AT508" i="1"/>
  <c r="AQ508" i="1"/>
  <c r="AO508" i="1" s="1"/>
  <c r="AN508" i="1" s="1"/>
  <c r="AP508" i="1"/>
  <c r="AM508" i="1"/>
  <c r="AL508" i="1"/>
  <c r="AF508" i="1"/>
  <c r="AE508" i="1" s="1"/>
  <c r="AA508" i="1"/>
  <c r="Y508" i="1"/>
  <c r="W508" i="1"/>
  <c r="U508" i="1"/>
  <c r="S508" i="1"/>
  <c r="Q508" i="1"/>
  <c r="O508" i="1"/>
  <c r="M508" i="1"/>
  <c r="K508" i="1"/>
  <c r="AG508" i="1" s="1"/>
  <c r="AU507" i="1"/>
  <c r="AT507" i="1"/>
  <c r="AQ507" i="1"/>
  <c r="AP507" i="1"/>
  <c r="AO507" i="1" s="1"/>
  <c r="AN507" i="1" s="1"/>
  <c r="AM507" i="1"/>
  <c r="AL507" i="1"/>
  <c r="AF507" i="1"/>
  <c r="AE507" i="1"/>
  <c r="AA507" i="1"/>
  <c r="Y507" i="1"/>
  <c r="W507" i="1"/>
  <c r="U507" i="1"/>
  <c r="S507" i="1"/>
  <c r="Q507" i="1"/>
  <c r="AG507" i="1" s="1"/>
  <c r="O507" i="1"/>
  <c r="M507" i="1"/>
  <c r="K507" i="1"/>
  <c r="AU506" i="1"/>
  <c r="AT506" i="1"/>
  <c r="AQ506" i="1"/>
  <c r="AP506" i="1"/>
  <c r="AO506" i="1"/>
  <c r="AN506" i="1" s="1"/>
  <c r="AM506" i="1"/>
  <c r="AL506" i="1"/>
  <c r="AF506" i="1"/>
  <c r="AE506" i="1" s="1"/>
  <c r="AA506" i="1"/>
  <c r="Y506" i="1"/>
  <c r="W506" i="1"/>
  <c r="U506" i="1"/>
  <c r="S506" i="1"/>
  <c r="Q506" i="1"/>
  <c r="O506" i="1"/>
  <c r="M506" i="1"/>
  <c r="K506" i="1"/>
  <c r="AU505" i="1"/>
  <c r="AT505" i="1"/>
  <c r="AQ505" i="1"/>
  <c r="AP505" i="1"/>
  <c r="AO505" i="1" s="1"/>
  <c r="AN505" i="1" s="1"/>
  <c r="AM505" i="1"/>
  <c r="AL505" i="1"/>
  <c r="AF505" i="1"/>
  <c r="AE505" i="1"/>
  <c r="AA505" i="1"/>
  <c r="Y505" i="1"/>
  <c r="W505" i="1"/>
  <c r="U505" i="1"/>
  <c r="S505" i="1"/>
  <c r="Q505" i="1"/>
  <c r="O505" i="1"/>
  <c r="M505" i="1"/>
  <c r="AG505" i="1" s="1"/>
  <c r="K505" i="1"/>
  <c r="AU504" i="1"/>
  <c r="AT504" i="1"/>
  <c r="AQ504" i="1"/>
  <c r="AO504" i="1" s="1"/>
  <c r="AN504" i="1" s="1"/>
  <c r="AP504" i="1"/>
  <c r="AM504" i="1"/>
  <c r="AL504" i="1"/>
  <c r="AF504" i="1"/>
  <c r="AE504" i="1" s="1"/>
  <c r="AA504" i="1"/>
  <c r="Y504" i="1"/>
  <c r="W504" i="1"/>
  <c r="U504" i="1"/>
  <c r="S504" i="1"/>
  <c r="Q504" i="1"/>
  <c r="O504" i="1"/>
  <c r="M504" i="1"/>
  <c r="K504" i="1"/>
  <c r="AU499" i="1"/>
  <c r="AT499" i="1"/>
  <c r="AQ499" i="1"/>
  <c r="AP499" i="1"/>
  <c r="AO499" i="1"/>
  <c r="AN499" i="1" s="1"/>
  <c r="AM499" i="1"/>
  <c r="AL499" i="1"/>
  <c r="AF499" i="1"/>
  <c r="AE499" i="1" s="1"/>
  <c r="AA499" i="1"/>
  <c r="Y499" i="1"/>
  <c r="W499" i="1"/>
  <c r="U499" i="1"/>
  <c r="S499" i="1"/>
  <c r="Q499" i="1"/>
  <c r="O499" i="1"/>
  <c r="M499" i="1"/>
  <c r="K499" i="1"/>
  <c r="AU498" i="1"/>
  <c r="AT498" i="1"/>
  <c r="AQ498" i="1"/>
  <c r="AP498" i="1"/>
  <c r="AO498" i="1" s="1"/>
  <c r="AN498" i="1" s="1"/>
  <c r="AM498" i="1"/>
  <c r="AL498" i="1"/>
  <c r="AF498" i="1"/>
  <c r="AE498" i="1"/>
  <c r="AA498" i="1"/>
  <c r="Y498" i="1"/>
  <c r="W498" i="1"/>
  <c r="U498" i="1"/>
  <c r="S498" i="1"/>
  <c r="Q498" i="1"/>
  <c r="O498" i="1"/>
  <c r="M498" i="1"/>
  <c r="AG498" i="1" s="1"/>
  <c r="K498" i="1"/>
  <c r="AU497" i="1"/>
  <c r="AT497" i="1"/>
  <c r="AQ497" i="1"/>
  <c r="AO497" i="1" s="1"/>
  <c r="AN497" i="1" s="1"/>
  <c r="AP497" i="1"/>
  <c r="AM497" i="1"/>
  <c r="AL497" i="1"/>
  <c r="AF497" i="1"/>
  <c r="AE497" i="1" s="1"/>
  <c r="AA497" i="1"/>
  <c r="Y497" i="1"/>
  <c r="W497" i="1"/>
  <c r="U497" i="1"/>
  <c r="S497" i="1"/>
  <c r="Q497" i="1"/>
  <c r="O497" i="1"/>
  <c r="M497" i="1"/>
  <c r="K497" i="1"/>
  <c r="AU496" i="1"/>
  <c r="AT496" i="1"/>
  <c r="AQ496" i="1"/>
  <c r="AP496" i="1"/>
  <c r="AO496" i="1" s="1"/>
  <c r="AN496" i="1" s="1"/>
  <c r="AM496" i="1"/>
  <c r="AL496" i="1"/>
  <c r="AF496" i="1"/>
  <c r="AE496" i="1"/>
  <c r="AA496" i="1"/>
  <c r="Y496" i="1"/>
  <c r="W496" i="1"/>
  <c r="U496" i="1"/>
  <c r="S496" i="1"/>
  <c r="Q496" i="1"/>
  <c r="AG496" i="1" s="1"/>
  <c r="O496" i="1"/>
  <c r="M496" i="1"/>
  <c r="K496" i="1"/>
  <c r="AU495" i="1"/>
  <c r="AT495" i="1"/>
  <c r="AQ495" i="1"/>
  <c r="AP495" i="1"/>
  <c r="AO495" i="1"/>
  <c r="AN495" i="1" s="1"/>
  <c r="AM495" i="1"/>
  <c r="AL495" i="1"/>
  <c r="AF495" i="1"/>
  <c r="AE495" i="1" s="1"/>
  <c r="AA495" i="1"/>
  <c r="Y495" i="1"/>
  <c r="W495" i="1"/>
  <c r="U495" i="1"/>
  <c r="S495" i="1"/>
  <c r="Q495" i="1"/>
  <c r="O495" i="1"/>
  <c r="M495" i="1"/>
  <c r="K495" i="1"/>
  <c r="AU494" i="1"/>
  <c r="AT494" i="1"/>
  <c r="AQ494" i="1"/>
  <c r="AP494" i="1"/>
  <c r="AO494" i="1" s="1"/>
  <c r="AN494" i="1" s="1"/>
  <c r="AM494" i="1"/>
  <c r="AL494" i="1"/>
  <c r="AF494" i="1"/>
  <c r="AE494" i="1"/>
  <c r="AA494" i="1"/>
  <c r="Y494" i="1"/>
  <c r="W494" i="1"/>
  <c r="U494" i="1"/>
  <c r="S494" i="1"/>
  <c r="Q494" i="1"/>
  <c r="O494" i="1"/>
  <c r="M494" i="1"/>
  <c r="AG494" i="1" s="1"/>
  <c r="K494" i="1"/>
  <c r="AU493" i="1"/>
  <c r="AT493" i="1"/>
  <c r="AQ493" i="1"/>
  <c r="AO493" i="1" s="1"/>
  <c r="AN493" i="1" s="1"/>
  <c r="AP493" i="1"/>
  <c r="AM493" i="1"/>
  <c r="AL493" i="1"/>
  <c r="AF493" i="1"/>
  <c r="AE493" i="1" s="1"/>
  <c r="AA493" i="1"/>
  <c r="Y493" i="1"/>
  <c r="W493" i="1"/>
  <c r="U493" i="1"/>
  <c r="S493" i="1"/>
  <c r="Q493" i="1"/>
  <c r="O493" i="1"/>
  <c r="M493" i="1"/>
  <c r="K493" i="1"/>
  <c r="AG493" i="1" s="1"/>
  <c r="AU492" i="1"/>
  <c r="AT492" i="1"/>
  <c r="AQ492" i="1"/>
  <c r="AP492" i="1"/>
  <c r="AO492" i="1" s="1"/>
  <c r="AN492" i="1" s="1"/>
  <c r="AM492" i="1"/>
  <c r="AL492" i="1"/>
  <c r="AF492" i="1"/>
  <c r="AE492" i="1"/>
  <c r="AA492" i="1"/>
  <c r="Y492" i="1"/>
  <c r="W492" i="1"/>
  <c r="U492" i="1"/>
  <c r="S492" i="1"/>
  <c r="Q492" i="1"/>
  <c r="AG492" i="1" s="1"/>
  <c r="O492" i="1"/>
  <c r="M492" i="1"/>
  <c r="K492" i="1"/>
  <c r="AU487" i="1"/>
  <c r="AT487" i="1"/>
  <c r="AQ487" i="1"/>
  <c r="AP487" i="1"/>
  <c r="AO487" i="1" s="1"/>
  <c r="AN487" i="1" s="1"/>
  <c r="AM487" i="1"/>
  <c r="AL487" i="1"/>
  <c r="AF487" i="1"/>
  <c r="AE487" i="1"/>
  <c r="AA487" i="1"/>
  <c r="Y487" i="1"/>
  <c r="W487" i="1"/>
  <c r="U487" i="1"/>
  <c r="S487" i="1"/>
  <c r="Q487" i="1"/>
  <c r="O487" i="1"/>
  <c r="M487" i="1"/>
  <c r="AG487" i="1" s="1"/>
  <c r="K487" i="1"/>
  <c r="AU486" i="1"/>
  <c r="AT486" i="1"/>
  <c r="AQ486" i="1"/>
  <c r="AO486" i="1" s="1"/>
  <c r="AN486" i="1" s="1"/>
  <c r="AP486" i="1"/>
  <c r="AM486" i="1"/>
  <c r="AL486" i="1"/>
  <c r="AF486" i="1"/>
  <c r="AE486" i="1" s="1"/>
  <c r="AA486" i="1"/>
  <c r="Y486" i="1"/>
  <c r="W486" i="1"/>
  <c r="U486" i="1"/>
  <c r="S486" i="1"/>
  <c r="Q486" i="1"/>
  <c r="O486" i="1"/>
  <c r="M486" i="1"/>
  <c r="K486" i="1"/>
  <c r="AU485" i="1"/>
  <c r="AT485" i="1"/>
  <c r="AQ485" i="1"/>
  <c r="AP485" i="1"/>
  <c r="AO485" i="1" s="1"/>
  <c r="AN485" i="1"/>
  <c r="AM485" i="1"/>
  <c r="AL485" i="1"/>
  <c r="AF485" i="1"/>
  <c r="AE485" i="1"/>
  <c r="AA485" i="1"/>
  <c r="Y485" i="1"/>
  <c r="W485" i="1"/>
  <c r="U485" i="1"/>
  <c r="S485" i="1"/>
  <c r="Q485" i="1"/>
  <c r="AG485" i="1" s="1"/>
  <c r="O485" i="1"/>
  <c r="M485" i="1"/>
  <c r="K485" i="1"/>
  <c r="AU484" i="1"/>
  <c r="AT484" i="1"/>
  <c r="AQ484" i="1"/>
  <c r="AP484" i="1"/>
  <c r="AO484" i="1"/>
  <c r="AN484" i="1" s="1"/>
  <c r="AM484" i="1"/>
  <c r="AL484" i="1"/>
  <c r="AF484" i="1"/>
  <c r="AE484" i="1" s="1"/>
  <c r="AA484" i="1"/>
  <c r="Y484" i="1"/>
  <c r="W484" i="1"/>
  <c r="U484" i="1"/>
  <c r="S484" i="1"/>
  <c r="Q484" i="1"/>
  <c r="O484" i="1"/>
  <c r="M484" i="1"/>
  <c r="K484" i="1"/>
  <c r="AG484" i="1" s="1"/>
  <c r="AU483" i="1"/>
  <c r="AT483" i="1"/>
  <c r="AQ483" i="1"/>
  <c r="AP483" i="1"/>
  <c r="AO483" i="1" s="1"/>
  <c r="AN483" i="1" s="1"/>
  <c r="AM483" i="1"/>
  <c r="AL483" i="1"/>
  <c r="AF483" i="1"/>
  <c r="AE483" i="1"/>
  <c r="AA483" i="1"/>
  <c r="Y483" i="1"/>
  <c r="W483" i="1"/>
  <c r="U483" i="1"/>
  <c r="S483" i="1"/>
  <c r="Q483" i="1"/>
  <c r="O483" i="1"/>
  <c r="M483" i="1"/>
  <c r="AG483" i="1" s="1"/>
  <c r="K483" i="1"/>
  <c r="AU482" i="1"/>
  <c r="AT482" i="1"/>
  <c r="AQ482" i="1"/>
  <c r="AO482" i="1" s="1"/>
  <c r="AN482" i="1" s="1"/>
  <c r="AP482" i="1"/>
  <c r="AM482" i="1"/>
  <c r="AL482" i="1"/>
  <c r="AF482" i="1"/>
  <c r="AE482" i="1" s="1"/>
  <c r="AA482" i="1"/>
  <c r="Y482" i="1"/>
  <c r="W482" i="1"/>
  <c r="U482" i="1"/>
  <c r="S482" i="1"/>
  <c r="Q482" i="1"/>
  <c r="O482" i="1"/>
  <c r="M482" i="1"/>
  <c r="K482" i="1"/>
  <c r="AG482" i="1" s="1"/>
  <c r="AU481" i="1"/>
  <c r="AT481" i="1"/>
  <c r="AQ481" i="1"/>
  <c r="AP481" i="1"/>
  <c r="AO481" i="1" s="1"/>
  <c r="AN481" i="1" s="1"/>
  <c r="AM481" i="1"/>
  <c r="AL481" i="1"/>
  <c r="AF481" i="1"/>
  <c r="AE481" i="1"/>
  <c r="AA481" i="1"/>
  <c r="Y481" i="1"/>
  <c r="W481" i="1"/>
  <c r="U481" i="1"/>
  <c r="S481" i="1"/>
  <c r="Q481" i="1"/>
  <c r="AG481" i="1" s="1"/>
  <c r="O481" i="1"/>
  <c r="M481" i="1"/>
  <c r="K481" i="1"/>
  <c r="AU480" i="1"/>
  <c r="AT480" i="1"/>
  <c r="AQ480" i="1"/>
  <c r="AP480" i="1"/>
  <c r="AO480" i="1"/>
  <c r="AN480" i="1" s="1"/>
  <c r="AM480" i="1"/>
  <c r="AL480" i="1"/>
  <c r="AF480" i="1"/>
  <c r="AE480" i="1" s="1"/>
  <c r="AA480" i="1"/>
  <c r="Y480" i="1"/>
  <c r="W480" i="1"/>
  <c r="U480" i="1"/>
  <c r="S480" i="1"/>
  <c r="Q480" i="1"/>
  <c r="O480" i="1"/>
  <c r="M480" i="1"/>
  <c r="K480" i="1"/>
  <c r="AU475" i="1"/>
  <c r="AT475" i="1"/>
  <c r="AQ475" i="1"/>
  <c r="AO475" i="1" s="1"/>
  <c r="AN475" i="1" s="1"/>
  <c r="AP475" i="1"/>
  <c r="AM475" i="1"/>
  <c r="AL475" i="1"/>
  <c r="AF475" i="1"/>
  <c r="AE475" i="1" s="1"/>
  <c r="AA475" i="1"/>
  <c r="Y475" i="1"/>
  <c r="W475" i="1"/>
  <c r="U475" i="1"/>
  <c r="S475" i="1"/>
  <c r="Q475" i="1"/>
  <c r="O475" i="1"/>
  <c r="M475" i="1"/>
  <c r="K475" i="1"/>
  <c r="AU474" i="1"/>
  <c r="AT474" i="1"/>
  <c r="AQ474" i="1"/>
  <c r="AP474" i="1"/>
  <c r="AO474" i="1" s="1"/>
  <c r="AN474" i="1"/>
  <c r="AM474" i="1"/>
  <c r="AL474" i="1"/>
  <c r="AF474" i="1"/>
  <c r="AE474" i="1"/>
  <c r="AA474" i="1"/>
  <c r="Y474" i="1"/>
  <c r="W474" i="1"/>
  <c r="U474" i="1"/>
  <c r="S474" i="1"/>
  <c r="Q474" i="1"/>
  <c r="AG474" i="1" s="1"/>
  <c r="O474" i="1"/>
  <c r="M474" i="1"/>
  <c r="K474" i="1"/>
  <c r="AU473" i="1"/>
  <c r="AT473" i="1"/>
  <c r="AQ473" i="1"/>
  <c r="AP473" i="1"/>
  <c r="AO473" i="1"/>
  <c r="AN473" i="1" s="1"/>
  <c r="AM473" i="1"/>
  <c r="AL473" i="1"/>
  <c r="AF473" i="1"/>
  <c r="AE473" i="1" s="1"/>
  <c r="AA473" i="1"/>
  <c r="Y473" i="1"/>
  <c r="W473" i="1"/>
  <c r="U473" i="1"/>
  <c r="S473" i="1"/>
  <c r="Q473" i="1"/>
  <c r="O473" i="1"/>
  <c r="M473" i="1"/>
  <c r="K473" i="1"/>
  <c r="AG473" i="1" s="1"/>
  <c r="AU472" i="1"/>
  <c r="AT472" i="1"/>
  <c r="AQ472" i="1"/>
  <c r="AP472" i="1"/>
  <c r="AO472" i="1" s="1"/>
  <c r="AN472" i="1" s="1"/>
  <c r="AM472" i="1"/>
  <c r="AL472" i="1"/>
  <c r="AF472" i="1"/>
  <c r="AE472" i="1"/>
  <c r="AA472" i="1"/>
  <c r="Y472" i="1"/>
  <c r="W472" i="1"/>
  <c r="U472" i="1"/>
  <c r="S472" i="1"/>
  <c r="Q472" i="1"/>
  <c r="O472" i="1"/>
  <c r="M472" i="1"/>
  <c r="AG472" i="1" s="1"/>
  <c r="K472" i="1"/>
  <c r="AU471" i="1"/>
  <c r="AT471" i="1"/>
  <c r="AQ471" i="1"/>
  <c r="AO471" i="1" s="1"/>
  <c r="AN471" i="1" s="1"/>
  <c r="AP471" i="1"/>
  <c r="AM471" i="1"/>
  <c r="AL471" i="1"/>
  <c r="AF471" i="1"/>
  <c r="AE471" i="1" s="1"/>
  <c r="AA471" i="1"/>
  <c r="Y471" i="1"/>
  <c r="W471" i="1"/>
  <c r="U471" i="1"/>
  <c r="S471" i="1"/>
  <c r="Q471" i="1"/>
  <c r="O471" i="1"/>
  <c r="M471" i="1"/>
  <c r="K471" i="1"/>
  <c r="AG471" i="1" s="1"/>
  <c r="AU470" i="1"/>
  <c r="AT470" i="1"/>
  <c r="AQ470" i="1"/>
  <c r="AP470" i="1"/>
  <c r="AO470" i="1" s="1"/>
  <c r="AN470" i="1" s="1"/>
  <c r="AM470" i="1"/>
  <c r="AL470" i="1"/>
  <c r="AF470" i="1"/>
  <c r="AE470" i="1"/>
  <c r="AA470" i="1"/>
  <c r="Y470" i="1"/>
  <c r="W470" i="1"/>
  <c r="U470" i="1"/>
  <c r="S470" i="1"/>
  <c r="Q470" i="1"/>
  <c r="AG470" i="1" s="1"/>
  <c r="O470" i="1"/>
  <c r="M470" i="1"/>
  <c r="K470" i="1"/>
  <c r="AU469" i="1"/>
  <c r="AT469" i="1"/>
  <c r="AQ469" i="1"/>
  <c r="AP469" i="1"/>
  <c r="AO469" i="1"/>
  <c r="AN469" i="1" s="1"/>
  <c r="AM469" i="1"/>
  <c r="AL469" i="1"/>
  <c r="AF469" i="1"/>
  <c r="AE469" i="1" s="1"/>
  <c r="AA469" i="1"/>
  <c r="Y469" i="1"/>
  <c r="W469" i="1"/>
  <c r="U469" i="1"/>
  <c r="S469" i="1"/>
  <c r="Q469" i="1"/>
  <c r="O469" i="1"/>
  <c r="M469" i="1"/>
  <c r="K469" i="1"/>
  <c r="AU468" i="1"/>
  <c r="AT468" i="1"/>
  <c r="AQ468" i="1"/>
  <c r="AP468" i="1"/>
  <c r="AO468" i="1" s="1"/>
  <c r="AN468" i="1" s="1"/>
  <c r="AM468" i="1"/>
  <c r="AL468" i="1"/>
  <c r="AF468" i="1"/>
  <c r="AE468" i="1"/>
  <c r="AA468" i="1"/>
  <c r="Y468" i="1"/>
  <c r="W468" i="1"/>
  <c r="U468" i="1"/>
  <c r="S468" i="1"/>
  <c r="Q468" i="1"/>
  <c r="O468" i="1"/>
  <c r="M468" i="1"/>
  <c r="AG468" i="1" s="1"/>
  <c r="K468" i="1"/>
  <c r="AU463" i="1"/>
  <c r="AT463" i="1"/>
  <c r="AQ463" i="1"/>
  <c r="AP463" i="1"/>
  <c r="AO463" i="1" s="1"/>
  <c r="AN463" i="1"/>
  <c r="AM463" i="1"/>
  <c r="AL463" i="1"/>
  <c r="AF463" i="1"/>
  <c r="AE463" i="1"/>
  <c r="AA463" i="1"/>
  <c r="Y463" i="1"/>
  <c r="W463" i="1"/>
  <c r="U463" i="1"/>
  <c r="S463" i="1"/>
  <c r="Q463" i="1"/>
  <c r="AG463" i="1" s="1"/>
  <c r="O463" i="1"/>
  <c r="M463" i="1"/>
  <c r="K463" i="1"/>
  <c r="AU462" i="1"/>
  <c r="AT462" i="1"/>
  <c r="AQ462" i="1"/>
  <c r="AP462" i="1"/>
  <c r="AO462" i="1"/>
  <c r="AN462" i="1" s="1"/>
  <c r="AM462" i="1"/>
  <c r="AL462" i="1"/>
  <c r="AF462" i="1"/>
  <c r="AE462" i="1" s="1"/>
  <c r="AA462" i="1"/>
  <c r="Y462" i="1"/>
  <c r="W462" i="1"/>
  <c r="U462" i="1"/>
  <c r="S462" i="1"/>
  <c r="Q462" i="1"/>
  <c r="O462" i="1"/>
  <c r="M462" i="1"/>
  <c r="K462" i="1"/>
  <c r="AG462" i="1" s="1"/>
  <c r="AU461" i="1"/>
  <c r="AT461" i="1"/>
  <c r="AQ461" i="1"/>
  <c r="AP461" i="1"/>
  <c r="AO461" i="1" s="1"/>
  <c r="AN461" i="1" s="1"/>
  <c r="AM461" i="1"/>
  <c r="AL461" i="1"/>
  <c r="AF461" i="1"/>
  <c r="AE461" i="1"/>
  <c r="AA461" i="1"/>
  <c r="Y461" i="1"/>
  <c r="W461" i="1"/>
  <c r="U461" i="1"/>
  <c r="S461" i="1"/>
  <c r="Q461" i="1"/>
  <c r="AG461" i="1" s="1"/>
  <c r="O461" i="1"/>
  <c r="M461" i="1"/>
  <c r="K461" i="1"/>
  <c r="AU460" i="1"/>
  <c r="AT460" i="1"/>
  <c r="AQ460" i="1"/>
  <c r="AP460" i="1"/>
  <c r="AO460" i="1"/>
  <c r="AN460" i="1" s="1"/>
  <c r="AM460" i="1"/>
  <c r="AL460" i="1"/>
  <c r="AF460" i="1"/>
  <c r="AE460" i="1" s="1"/>
  <c r="AA460" i="1"/>
  <c r="Y460" i="1"/>
  <c r="W460" i="1"/>
  <c r="U460" i="1"/>
  <c r="S460" i="1"/>
  <c r="Q460" i="1"/>
  <c r="O460" i="1"/>
  <c r="M460" i="1"/>
  <c r="K460" i="1"/>
  <c r="AU459" i="1"/>
  <c r="AT459" i="1"/>
  <c r="AQ459" i="1"/>
  <c r="AP459" i="1"/>
  <c r="AO459" i="1" s="1"/>
  <c r="AN459" i="1" s="1"/>
  <c r="AM459" i="1"/>
  <c r="AL459" i="1"/>
  <c r="AF459" i="1"/>
  <c r="AE459" i="1"/>
  <c r="AA459" i="1"/>
  <c r="Y459" i="1"/>
  <c r="W459" i="1"/>
  <c r="U459" i="1"/>
  <c r="S459" i="1"/>
  <c r="Q459" i="1"/>
  <c r="O459" i="1"/>
  <c r="M459" i="1"/>
  <c r="AG459" i="1" s="1"/>
  <c r="K459" i="1"/>
  <c r="AU458" i="1"/>
  <c r="AT458" i="1"/>
  <c r="AQ458" i="1"/>
  <c r="AO458" i="1" s="1"/>
  <c r="AN458" i="1" s="1"/>
  <c r="AP458" i="1"/>
  <c r="AM458" i="1"/>
  <c r="AL458" i="1"/>
  <c r="AF458" i="1"/>
  <c r="AE458" i="1" s="1"/>
  <c r="AA458" i="1"/>
  <c r="Y458" i="1"/>
  <c r="W458" i="1"/>
  <c r="U458" i="1"/>
  <c r="S458" i="1"/>
  <c r="Q458" i="1"/>
  <c r="O458" i="1"/>
  <c r="M458" i="1"/>
  <c r="K458" i="1"/>
  <c r="AU457" i="1"/>
  <c r="AT457" i="1"/>
  <c r="AQ457" i="1"/>
  <c r="AP457" i="1"/>
  <c r="AO457" i="1" s="1"/>
  <c r="AN457" i="1"/>
  <c r="AM457" i="1"/>
  <c r="AL457" i="1"/>
  <c r="AF457" i="1"/>
  <c r="AE457" i="1"/>
  <c r="AA457" i="1"/>
  <c r="Y457" i="1"/>
  <c r="W457" i="1"/>
  <c r="U457" i="1"/>
  <c r="S457" i="1"/>
  <c r="Q457" i="1"/>
  <c r="O457" i="1"/>
  <c r="M457" i="1"/>
  <c r="AG457" i="1" s="1"/>
  <c r="K457" i="1"/>
  <c r="AU456" i="1"/>
  <c r="AT456" i="1"/>
  <c r="AQ456" i="1"/>
  <c r="AO456" i="1" s="1"/>
  <c r="AN456" i="1" s="1"/>
  <c r="AP456" i="1"/>
  <c r="AM456" i="1"/>
  <c r="AL456" i="1"/>
  <c r="AF456" i="1"/>
  <c r="AE456" i="1" s="1"/>
  <c r="AA456" i="1"/>
  <c r="Y456" i="1"/>
  <c r="W456" i="1"/>
  <c r="U456" i="1"/>
  <c r="S456" i="1"/>
  <c r="Q456" i="1"/>
  <c r="O456" i="1"/>
  <c r="M456" i="1"/>
  <c r="K456" i="1"/>
  <c r="AU451" i="1"/>
  <c r="AT451" i="1"/>
  <c r="AQ451" i="1"/>
  <c r="AP451" i="1"/>
  <c r="AO451" i="1" s="1"/>
  <c r="AN451" i="1" s="1"/>
  <c r="AM451" i="1"/>
  <c r="AL451" i="1"/>
  <c r="AF451" i="1"/>
  <c r="AE451" i="1"/>
  <c r="AA451" i="1"/>
  <c r="Y451" i="1"/>
  <c r="W451" i="1"/>
  <c r="U451" i="1"/>
  <c r="S451" i="1"/>
  <c r="Q451" i="1"/>
  <c r="O451" i="1"/>
  <c r="M451" i="1"/>
  <c r="K451" i="1"/>
  <c r="AG451" i="1" s="1"/>
  <c r="AU450" i="1"/>
  <c r="AT450" i="1"/>
  <c r="AQ450" i="1"/>
  <c r="AP450" i="1"/>
  <c r="AO450" i="1" s="1"/>
  <c r="AN450" i="1" s="1"/>
  <c r="AM450" i="1"/>
  <c r="AL450" i="1"/>
  <c r="AF450" i="1"/>
  <c r="AE450" i="1"/>
  <c r="AA450" i="1"/>
  <c r="Y450" i="1"/>
  <c r="W450" i="1"/>
  <c r="U450" i="1"/>
  <c r="S450" i="1"/>
  <c r="Q450" i="1"/>
  <c r="O450" i="1"/>
  <c r="M450" i="1"/>
  <c r="K450" i="1"/>
  <c r="AG450" i="1" s="1"/>
  <c r="AU449" i="1"/>
  <c r="AT449" i="1"/>
  <c r="AQ449" i="1"/>
  <c r="AP449" i="1"/>
  <c r="AO449" i="1" s="1"/>
  <c r="AN449" i="1" s="1"/>
  <c r="AM449" i="1"/>
  <c r="AL449" i="1"/>
  <c r="AF449" i="1"/>
  <c r="AE449" i="1"/>
  <c r="AA449" i="1"/>
  <c r="Y449" i="1"/>
  <c r="W449" i="1"/>
  <c r="U449" i="1"/>
  <c r="S449" i="1"/>
  <c r="Q449" i="1"/>
  <c r="O449" i="1"/>
  <c r="M449" i="1"/>
  <c r="K449" i="1"/>
  <c r="AG449" i="1" s="1"/>
  <c r="AU448" i="1"/>
  <c r="AT448" i="1"/>
  <c r="AQ448" i="1"/>
  <c r="AP448" i="1"/>
  <c r="AO448" i="1" s="1"/>
  <c r="AN448" i="1" s="1"/>
  <c r="AM448" i="1"/>
  <c r="AL448" i="1"/>
  <c r="AF448" i="1"/>
  <c r="AE448" i="1" s="1"/>
  <c r="AA448" i="1"/>
  <c r="Y448" i="1"/>
  <c r="W448" i="1"/>
  <c r="U448" i="1"/>
  <c r="S448" i="1"/>
  <c r="Q448" i="1"/>
  <c r="O448" i="1"/>
  <c r="M448" i="1"/>
  <c r="AG448" i="1" s="1"/>
  <c r="K448" i="1"/>
  <c r="AU447" i="1"/>
  <c r="AT447" i="1"/>
  <c r="AQ447" i="1"/>
  <c r="AP447" i="1"/>
  <c r="AO447" i="1"/>
  <c r="AN447" i="1"/>
  <c r="AM447" i="1"/>
  <c r="AL447" i="1"/>
  <c r="AF447" i="1"/>
  <c r="AE447" i="1" s="1"/>
  <c r="AA447" i="1"/>
  <c r="Y447" i="1"/>
  <c r="W447" i="1"/>
  <c r="U447" i="1"/>
  <c r="S447" i="1"/>
  <c r="Q447" i="1"/>
  <c r="AG447" i="1" s="1"/>
  <c r="O447" i="1"/>
  <c r="M447" i="1"/>
  <c r="K447" i="1"/>
  <c r="AU446" i="1"/>
  <c r="AT446" i="1"/>
  <c r="AQ446" i="1"/>
  <c r="AP446" i="1"/>
  <c r="AO446" i="1"/>
  <c r="AN446" i="1" s="1"/>
  <c r="AM446" i="1"/>
  <c r="AL446" i="1"/>
  <c r="AF446" i="1"/>
  <c r="AE446" i="1"/>
  <c r="AA446" i="1"/>
  <c r="Y446" i="1"/>
  <c r="W446" i="1"/>
  <c r="U446" i="1"/>
  <c r="S446" i="1"/>
  <c r="Q446" i="1"/>
  <c r="O446" i="1"/>
  <c r="M446" i="1"/>
  <c r="K446" i="1"/>
  <c r="AG446" i="1" s="1"/>
  <c r="AU445" i="1"/>
  <c r="AT445" i="1"/>
  <c r="AQ445" i="1"/>
  <c r="AP445" i="1"/>
  <c r="AO445" i="1" s="1"/>
  <c r="AN445" i="1" s="1"/>
  <c r="AM445" i="1"/>
  <c r="AL445" i="1"/>
  <c r="AF445" i="1"/>
  <c r="AE445" i="1"/>
  <c r="AA445" i="1"/>
  <c r="Y445" i="1"/>
  <c r="W445" i="1"/>
  <c r="U445" i="1"/>
  <c r="S445" i="1"/>
  <c r="Q445" i="1"/>
  <c r="O445" i="1"/>
  <c r="M445" i="1"/>
  <c r="K445" i="1"/>
  <c r="AU444" i="1"/>
  <c r="AT444" i="1"/>
  <c r="AQ444" i="1"/>
  <c r="AP444" i="1"/>
  <c r="AM444" i="1"/>
  <c r="AL444" i="1"/>
  <c r="AF444" i="1"/>
  <c r="AE444" i="1" s="1"/>
  <c r="AA444" i="1"/>
  <c r="Y444" i="1"/>
  <c r="W444" i="1"/>
  <c r="U444" i="1"/>
  <c r="S444" i="1"/>
  <c r="Q444" i="1"/>
  <c r="O444" i="1"/>
  <c r="M444" i="1"/>
  <c r="K444" i="1"/>
  <c r="AU439" i="1"/>
  <c r="AT439" i="1"/>
  <c r="AQ439" i="1"/>
  <c r="AP439" i="1"/>
  <c r="AO439" i="1"/>
  <c r="AN439" i="1" s="1"/>
  <c r="AM439" i="1"/>
  <c r="AL439" i="1"/>
  <c r="AF439" i="1"/>
  <c r="AE439" i="1"/>
  <c r="AA439" i="1"/>
  <c r="Y439" i="1"/>
  <c r="W439" i="1"/>
  <c r="U439" i="1"/>
  <c r="S439" i="1"/>
  <c r="Q439" i="1"/>
  <c r="O439" i="1"/>
  <c r="M439" i="1"/>
  <c r="K439" i="1"/>
  <c r="AG439" i="1" s="1"/>
  <c r="AU438" i="1"/>
  <c r="AT438" i="1"/>
  <c r="AQ438" i="1"/>
  <c r="AP438" i="1"/>
  <c r="AO438" i="1" s="1"/>
  <c r="AN438" i="1" s="1"/>
  <c r="AM438" i="1"/>
  <c r="AL438" i="1"/>
  <c r="AF438" i="1"/>
  <c r="AE438" i="1"/>
  <c r="AA438" i="1"/>
  <c r="Y438" i="1"/>
  <c r="W438" i="1"/>
  <c r="U438" i="1"/>
  <c r="S438" i="1"/>
  <c r="Q438" i="1"/>
  <c r="O438" i="1"/>
  <c r="M438" i="1"/>
  <c r="K438" i="1"/>
  <c r="AG438" i="1" s="1"/>
  <c r="AU437" i="1"/>
  <c r="AT437" i="1"/>
  <c r="AQ437" i="1"/>
  <c r="AP437" i="1"/>
  <c r="AO437" i="1" s="1"/>
  <c r="AN437" i="1" s="1"/>
  <c r="AM437" i="1"/>
  <c r="AL437" i="1"/>
  <c r="AF437" i="1"/>
  <c r="AE437" i="1" s="1"/>
  <c r="AA437" i="1"/>
  <c r="Y437" i="1"/>
  <c r="W437" i="1"/>
  <c r="U437" i="1"/>
  <c r="S437" i="1"/>
  <c r="Q437" i="1"/>
  <c r="O437" i="1"/>
  <c r="M437" i="1"/>
  <c r="K437" i="1"/>
  <c r="AU436" i="1"/>
  <c r="AT436" i="1"/>
  <c r="AQ436" i="1"/>
  <c r="AP436" i="1"/>
  <c r="AO436" i="1"/>
  <c r="AN436" i="1"/>
  <c r="AM436" i="1"/>
  <c r="AL436" i="1"/>
  <c r="AF436" i="1"/>
  <c r="AE436" i="1" s="1"/>
  <c r="AA436" i="1"/>
  <c r="Y436" i="1"/>
  <c r="W436" i="1"/>
  <c r="U436" i="1"/>
  <c r="S436" i="1"/>
  <c r="Q436" i="1"/>
  <c r="AG436" i="1" s="1"/>
  <c r="O436" i="1"/>
  <c r="M436" i="1"/>
  <c r="K436" i="1"/>
  <c r="AU435" i="1"/>
  <c r="AT435" i="1"/>
  <c r="AQ435" i="1"/>
  <c r="AP435" i="1"/>
  <c r="AO435" i="1"/>
  <c r="AN435" i="1" s="1"/>
  <c r="AM435" i="1"/>
  <c r="AL435" i="1"/>
  <c r="AF435" i="1"/>
  <c r="AE435" i="1"/>
  <c r="AA435" i="1"/>
  <c r="Y435" i="1"/>
  <c r="W435" i="1"/>
  <c r="U435" i="1"/>
  <c r="S435" i="1"/>
  <c r="Q435" i="1"/>
  <c r="O435" i="1"/>
  <c r="M435" i="1"/>
  <c r="K435" i="1"/>
  <c r="AG435" i="1" s="1"/>
  <c r="AU434" i="1"/>
  <c r="AT434" i="1"/>
  <c r="AQ434" i="1"/>
  <c r="AP434" i="1"/>
  <c r="AO434" i="1" s="1"/>
  <c r="AN434" i="1" s="1"/>
  <c r="AM434" i="1"/>
  <c r="AL434" i="1"/>
  <c r="AF434" i="1"/>
  <c r="AE434" i="1"/>
  <c r="AA434" i="1"/>
  <c r="Y434" i="1"/>
  <c r="W434" i="1"/>
  <c r="U434" i="1"/>
  <c r="S434" i="1"/>
  <c r="Q434" i="1"/>
  <c r="O434" i="1"/>
  <c r="M434" i="1"/>
  <c r="K434" i="1"/>
  <c r="AU433" i="1"/>
  <c r="AT433" i="1"/>
  <c r="AQ433" i="1"/>
  <c r="AP433" i="1"/>
  <c r="AM433" i="1"/>
  <c r="AL433" i="1"/>
  <c r="AF433" i="1"/>
  <c r="AE433" i="1" s="1"/>
  <c r="AA433" i="1"/>
  <c r="Y433" i="1"/>
  <c r="W433" i="1"/>
  <c r="U433" i="1"/>
  <c r="S433" i="1"/>
  <c r="Q433" i="1"/>
  <c r="O433" i="1"/>
  <c r="M433" i="1"/>
  <c r="K433" i="1"/>
  <c r="AU432" i="1"/>
  <c r="AT432" i="1"/>
  <c r="AQ432" i="1"/>
  <c r="AP432" i="1"/>
  <c r="AO432" i="1"/>
  <c r="AN432" i="1"/>
  <c r="AM432" i="1"/>
  <c r="AL432" i="1"/>
  <c r="AG432" i="1"/>
  <c r="AF432" i="1"/>
  <c r="AE432" i="1" s="1"/>
  <c r="AA432" i="1"/>
  <c r="Y432" i="1"/>
  <c r="W432" i="1"/>
  <c r="U432" i="1"/>
  <c r="S432" i="1"/>
  <c r="Q432" i="1"/>
  <c r="O432" i="1"/>
  <c r="M432" i="1"/>
  <c r="K432" i="1"/>
  <c r="AU427" i="1"/>
  <c r="AT427" i="1"/>
  <c r="AQ427" i="1"/>
  <c r="AP427" i="1"/>
  <c r="AO427" i="1" s="1"/>
  <c r="AN427" i="1" s="1"/>
  <c r="AM427" i="1"/>
  <c r="AL427" i="1"/>
  <c r="AF427" i="1"/>
  <c r="AE427" i="1"/>
  <c r="AA427" i="1"/>
  <c r="Y427" i="1"/>
  <c r="W427" i="1"/>
  <c r="U427" i="1"/>
  <c r="S427" i="1"/>
  <c r="Q427" i="1"/>
  <c r="O427" i="1"/>
  <c r="M427" i="1"/>
  <c r="K427" i="1"/>
  <c r="AU426" i="1"/>
  <c r="AT426" i="1"/>
  <c r="AQ426" i="1"/>
  <c r="AP426" i="1"/>
  <c r="AM426" i="1"/>
  <c r="AL426" i="1"/>
  <c r="AF426" i="1"/>
  <c r="AE426" i="1" s="1"/>
  <c r="AA426" i="1"/>
  <c r="Y426" i="1"/>
  <c r="W426" i="1"/>
  <c r="U426" i="1"/>
  <c r="S426" i="1"/>
  <c r="Q426" i="1"/>
  <c r="O426" i="1"/>
  <c r="M426" i="1"/>
  <c r="K426" i="1"/>
  <c r="AU425" i="1"/>
  <c r="AT425" i="1"/>
  <c r="AQ425" i="1"/>
  <c r="AP425" i="1"/>
  <c r="AO425" i="1"/>
  <c r="AN425" i="1"/>
  <c r="AM425" i="1"/>
  <c r="AL425" i="1"/>
  <c r="AG425" i="1"/>
  <c r="AF425" i="1"/>
  <c r="AE425" i="1" s="1"/>
  <c r="AA425" i="1"/>
  <c r="Y425" i="1"/>
  <c r="W425" i="1"/>
  <c r="U425" i="1"/>
  <c r="S425" i="1"/>
  <c r="Q425" i="1"/>
  <c r="O425" i="1"/>
  <c r="M425" i="1"/>
  <c r="K425" i="1"/>
  <c r="AU424" i="1"/>
  <c r="AT424" i="1"/>
  <c r="AQ424" i="1"/>
  <c r="AP424" i="1"/>
  <c r="AO424" i="1"/>
  <c r="AN424" i="1" s="1"/>
  <c r="AM424" i="1"/>
  <c r="AL424" i="1"/>
  <c r="AF424" i="1"/>
  <c r="AE424" i="1"/>
  <c r="AA424" i="1"/>
  <c r="Y424" i="1"/>
  <c r="W424" i="1"/>
  <c r="U424" i="1"/>
  <c r="S424" i="1"/>
  <c r="Q424" i="1"/>
  <c r="O424" i="1"/>
  <c r="M424" i="1"/>
  <c r="K424" i="1"/>
  <c r="AG424" i="1" s="1"/>
  <c r="AU423" i="1"/>
  <c r="AT423" i="1"/>
  <c r="AQ423" i="1"/>
  <c r="AP423" i="1"/>
  <c r="AO423" i="1" s="1"/>
  <c r="AN423" i="1" s="1"/>
  <c r="AM423" i="1"/>
  <c r="AL423" i="1"/>
  <c r="AF423" i="1"/>
  <c r="AE423" i="1"/>
  <c r="AA423" i="1"/>
  <c r="Y423" i="1"/>
  <c r="W423" i="1"/>
  <c r="U423" i="1"/>
  <c r="S423" i="1"/>
  <c r="Q423" i="1"/>
  <c r="O423" i="1"/>
  <c r="M423" i="1"/>
  <c r="K423" i="1"/>
  <c r="AG423" i="1" s="1"/>
  <c r="AU422" i="1"/>
  <c r="AT422" i="1"/>
  <c r="AQ422" i="1"/>
  <c r="AP422" i="1"/>
  <c r="AO422" i="1" s="1"/>
  <c r="AN422" i="1" s="1"/>
  <c r="AM422" i="1"/>
  <c r="AL422" i="1"/>
  <c r="AF422" i="1"/>
  <c r="AE422" i="1" s="1"/>
  <c r="AA422" i="1"/>
  <c r="Y422" i="1"/>
  <c r="W422" i="1"/>
  <c r="U422" i="1"/>
  <c r="S422" i="1"/>
  <c r="Q422" i="1"/>
  <c r="O422" i="1"/>
  <c r="M422" i="1"/>
  <c r="K422" i="1"/>
  <c r="AU421" i="1"/>
  <c r="AT421" i="1"/>
  <c r="AQ421" i="1"/>
  <c r="AP421" i="1"/>
  <c r="AO421" i="1"/>
  <c r="AN421" i="1"/>
  <c r="AM421" i="1"/>
  <c r="AL421" i="1"/>
  <c r="AF421" i="1"/>
  <c r="AE421" i="1" s="1"/>
  <c r="AA421" i="1"/>
  <c r="Y421" i="1"/>
  <c r="W421" i="1"/>
  <c r="U421" i="1"/>
  <c r="S421" i="1"/>
  <c r="Q421" i="1"/>
  <c r="AG421" i="1" s="1"/>
  <c r="O421" i="1"/>
  <c r="M421" i="1"/>
  <c r="K421" i="1"/>
  <c r="AU420" i="1"/>
  <c r="AT420" i="1"/>
  <c r="AQ420" i="1"/>
  <c r="AP420" i="1"/>
  <c r="AO420" i="1"/>
  <c r="AN420" i="1" s="1"/>
  <c r="AM420" i="1"/>
  <c r="AL420" i="1"/>
  <c r="AF420" i="1"/>
  <c r="AE420" i="1"/>
  <c r="AA420" i="1"/>
  <c r="Y420" i="1"/>
  <c r="W420" i="1"/>
  <c r="U420" i="1"/>
  <c r="S420" i="1"/>
  <c r="Q420" i="1"/>
  <c r="O420" i="1"/>
  <c r="M420" i="1"/>
  <c r="K420" i="1"/>
  <c r="AG420" i="1" s="1"/>
  <c r="AU415" i="1"/>
  <c r="AT415" i="1"/>
  <c r="AQ415" i="1"/>
  <c r="AP415" i="1"/>
  <c r="AO415" i="1" s="1"/>
  <c r="AN415" i="1" s="1"/>
  <c r="AM415" i="1"/>
  <c r="AL415" i="1"/>
  <c r="AF415" i="1"/>
  <c r="AE415" i="1" s="1"/>
  <c r="AA415" i="1"/>
  <c r="Y415" i="1"/>
  <c r="W415" i="1"/>
  <c r="U415" i="1"/>
  <c r="S415" i="1"/>
  <c r="Q415" i="1"/>
  <c r="O415" i="1"/>
  <c r="M415" i="1"/>
  <c r="K415" i="1"/>
  <c r="AU414" i="1"/>
  <c r="AT414" i="1"/>
  <c r="AQ414" i="1"/>
  <c r="AP414" i="1"/>
  <c r="AO414" i="1"/>
  <c r="AN414" i="1"/>
  <c r="AM414" i="1"/>
  <c r="AL414" i="1"/>
  <c r="AG414" i="1"/>
  <c r="AF414" i="1"/>
  <c r="AE414" i="1" s="1"/>
  <c r="AA414" i="1"/>
  <c r="Y414" i="1"/>
  <c r="W414" i="1"/>
  <c r="U414" i="1"/>
  <c r="S414" i="1"/>
  <c r="Q414" i="1"/>
  <c r="O414" i="1"/>
  <c r="M414" i="1"/>
  <c r="K414" i="1"/>
  <c r="AU413" i="1"/>
  <c r="AT413" i="1"/>
  <c r="AQ413" i="1"/>
  <c r="AP413" i="1"/>
  <c r="AO413" i="1"/>
  <c r="AN413" i="1" s="1"/>
  <c r="AM413" i="1"/>
  <c r="AL413" i="1"/>
  <c r="AF413" i="1"/>
  <c r="AE413" i="1"/>
  <c r="AA413" i="1"/>
  <c r="Y413" i="1"/>
  <c r="W413" i="1"/>
  <c r="U413" i="1"/>
  <c r="S413" i="1"/>
  <c r="Q413" i="1"/>
  <c r="O413" i="1"/>
  <c r="M413" i="1"/>
  <c r="K413" i="1"/>
  <c r="AG413" i="1" s="1"/>
  <c r="AU412" i="1"/>
  <c r="AT412" i="1"/>
  <c r="AQ412" i="1"/>
  <c r="AP412" i="1"/>
  <c r="AO412" i="1" s="1"/>
  <c r="AN412" i="1" s="1"/>
  <c r="AM412" i="1"/>
  <c r="AL412" i="1"/>
  <c r="AF412" i="1"/>
  <c r="AE412" i="1"/>
  <c r="AA412" i="1"/>
  <c r="Y412" i="1"/>
  <c r="W412" i="1"/>
  <c r="U412" i="1"/>
  <c r="S412" i="1"/>
  <c r="Q412" i="1"/>
  <c r="O412" i="1"/>
  <c r="M412" i="1"/>
  <c r="K412" i="1"/>
  <c r="AG412" i="1" s="1"/>
  <c r="AU411" i="1"/>
  <c r="AT411" i="1"/>
  <c r="AQ411" i="1"/>
  <c r="AP411" i="1"/>
  <c r="AO411" i="1" s="1"/>
  <c r="AN411" i="1" s="1"/>
  <c r="AM411" i="1"/>
  <c r="AL411" i="1"/>
  <c r="AF411" i="1"/>
  <c r="AE411" i="1" s="1"/>
  <c r="AA411" i="1"/>
  <c r="Y411" i="1"/>
  <c r="W411" i="1"/>
  <c r="U411" i="1"/>
  <c r="S411" i="1"/>
  <c r="Q411" i="1"/>
  <c r="O411" i="1"/>
  <c r="AG411" i="1" s="1"/>
  <c r="M411" i="1"/>
  <c r="K411" i="1"/>
  <c r="AU410" i="1"/>
  <c r="AT410" i="1"/>
  <c r="AQ410" i="1"/>
  <c r="AP410" i="1"/>
  <c r="AO410" i="1"/>
  <c r="AN410" i="1"/>
  <c r="AM410" i="1"/>
  <c r="AL410" i="1"/>
  <c r="AF410" i="1"/>
  <c r="AE410" i="1" s="1"/>
  <c r="AG410" i="1" s="1"/>
  <c r="AA410" i="1"/>
  <c r="Y410" i="1"/>
  <c r="W410" i="1"/>
  <c r="U410" i="1"/>
  <c r="S410" i="1"/>
  <c r="Q410" i="1"/>
  <c r="O410" i="1"/>
  <c r="M410" i="1"/>
  <c r="K410" i="1"/>
  <c r="AU409" i="1"/>
  <c r="AT409" i="1"/>
  <c r="AQ409" i="1"/>
  <c r="AP409" i="1"/>
  <c r="AO409" i="1"/>
  <c r="AN409" i="1" s="1"/>
  <c r="AM409" i="1"/>
  <c r="AL409" i="1"/>
  <c r="AF409" i="1"/>
  <c r="AE409" i="1"/>
  <c r="AA409" i="1"/>
  <c r="Y409" i="1"/>
  <c r="W409" i="1"/>
  <c r="U409" i="1"/>
  <c r="S409" i="1"/>
  <c r="Q409" i="1"/>
  <c r="O409" i="1"/>
  <c r="M409" i="1"/>
  <c r="K409" i="1"/>
  <c r="AG409" i="1" s="1"/>
  <c r="AU408" i="1"/>
  <c r="AT408" i="1"/>
  <c r="AQ408" i="1"/>
  <c r="AP408" i="1"/>
  <c r="AO408" i="1" s="1"/>
  <c r="AN408" i="1" s="1"/>
  <c r="AM408" i="1"/>
  <c r="AL408" i="1"/>
  <c r="AF408" i="1"/>
  <c r="AE408" i="1"/>
  <c r="AA408" i="1"/>
  <c r="Y408" i="1"/>
  <c r="W408" i="1"/>
  <c r="U408" i="1"/>
  <c r="S408" i="1"/>
  <c r="Q408" i="1"/>
  <c r="O408" i="1"/>
  <c r="M408" i="1"/>
  <c r="K408" i="1"/>
  <c r="AU403" i="1"/>
  <c r="AT403" i="1"/>
  <c r="AQ403" i="1"/>
  <c r="AP403" i="1"/>
  <c r="AO403" i="1"/>
  <c r="AN403" i="1"/>
  <c r="AM403" i="1"/>
  <c r="AL403" i="1"/>
  <c r="AF403" i="1"/>
  <c r="AE403" i="1" s="1"/>
  <c r="AG403" i="1" s="1"/>
  <c r="AA403" i="1"/>
  <c r="Y403" i="1"/>
  <c r="W403" i="1"/>
  <c r="U403" i="1"/>
  <c r="S403" i="1"/>
  <c r="Q403" i="1"/>
  <c r="O403" i="1"/>
  <c r="M403" i="1"/>
  <c r="K403" i="1"/>
  <c r="AU402" i="1"/>
  <c r="AT402" i="1"/>
  <c r="AQ402" i="1"/>
  <c r="AP402" i="1"/>
  <c r="AO402" i="1"/>
  <c r="AN402" i="1" s="1"/>
  <c r="AM402" i="1"/>
  <c r="AL402" i="1"/>
  <c r="AF402" i="1"/>
  <c r="AE402" i="1"/>
  <c r="AA402" i="1"/>
  <c r="Y402" i="1"/>
  <c r="W402" i="1"/>
  <c r="U402" i="1"/>
  <c r="S402" i="1"/>
  <c r="Q402" i="1"/>
  <c r="O402" i="1"/>
  <c r="M402" i="1"/>
  <c r="K402" i="1"/>
  <c r="AG402" i="1" s="1"/>
  <c r="AU401" i="1"/>
  <c r="AT401" i="1"/>
  <c r="AQ401" i="1"/>
  <c r="AP401" i="1"/>
  <c r="AO401" i="1" s="1"/>
  <c r="AN401" i="1" s="1"/>
  <c r="AM401" i="1"/>
  <c r="AL401" i="1"/>
  <c r="AF401" i="1"/>
  <c r="AE401" i="1"/>
  <c r="AA401" i="1"/>
  <c r="Y401" i="1"/>
  <c r="W401" i="1"/>
  <c r="U401" i="1"/>
  <c r="S401" i="1"/>
  <c r="Q401" i="1"/>
  <c r="O401" i="1"/>
  <c r="M401" i="1"/>
  <c r="K401" i="1"/>
  <c r="AU400" i="1"/>
  <c r="AT400" i="1"/>
  <c r="AQ400" i="1"/>
  <c r="AP400" i="1"/>
  <c r="AM400" i="1"/>
  <c r="AL400" i="1"/>
  <c r="AF400" i="1"/>
  <c r="AE400" i="1" s="1"/>
  <c r="AA400" i="1"/>
  <c r="Y400" i="1"/>
  <c r="W400" i="1"/>
  <c r="U400" i="1"/>
  <c r="S400" i="1"/>
  <c r="Q400" i="1"/>
  <c r="O400" i="1"/>
  <c r="M400" i="1"/>
  <c r="K400" i="1"/>
  <c r="AU399" i="1"/>
  <c r="AT399" i="1"/>
  <c r="AQ399" i="1"/>
  <c r="AP399" i="1"/>
  <c r="AO399" i="1"/>
  <c r="AN399" i="1"/>
  <c r="AM399" i="1"/>
  <c r="AL399" i="1"/>
  <c r="AF399" i="1"/>
  <c r="AE399" i="1" s="1"/>
  <c r="AG399" i="1" s="1"/>
  <c r="AA399" i="1"/>
  <c r="Y399" i="1"/>
  <c r="W399" i="1"/>
  <c r="U399" i="1"/>
  <c r="S399" i="1"/>
  <c r="Q399" i="1"/>
  <c r="O399" i="1"/>
  <c r="M399" i="1"/>
  <c r="K399" i="1"/>
  <c r="AU398" i="1"/>
  <c r="AT398" i="1"/>
  <c r="AQ398" i="1"/>
  <c r="AP398" i="1"/>
  <c r="AO398" i="1"/>
  <c r="AN398" i="1" s="1"/>
  <c r="AM398" i="1"/>
  <c r="AL398" i="1"/>
  <c r="AF398" i="1"/>
  <c r="AE398" i="1"/>
  <c r="AA398" i="1"/>
  <c r="Y398" i="1"/>
  <c r="W398" i="1"/>
  <c r="U398" i="1"/>
  <c r="S398" i="1"/>
  <c r="Q398" i="1"/>
  <c r="O398" i="1"/>
  <c r="M398" i="1"/>
  <c r="K398" i="1"/>
  <c r="AG398" i="1" s="1"/>
  <c r="AU397" i="1"/>
  <c r="AT397" i="1"/>
  <c r="AQ397" i="1"/>
  <c r="AP397" i="1"/>
  <c r="AO397" i="1" s="1"/>
  <c r="AN397" i="1" s="1"/>
  <c r="AM397" i="1"/>
  <c r="AL397" i="1"/>
  <c r="AF397" i="1"/>
  <c r="AE397" i="1"/>
  <c r="AA397" i="1"/>
  <c r="Y397" i="1"/>
  <c r="W397" i="1"/>
  <c r="U397" i="1"/>
  <c r="S397" i="1"/>
  <c r="Q397" i="1"/>
  <c r="O397" i="1"/>
  <c r="M397" i="1"/>
  <c r="K397" i="1"/>
  <c r="AG397" i="1" s="1"/>
  <c r="AU396" i="1"/>
  <c r="AT396" i="1"/>
  <c r="AQ396" i="1"/>
  <c r="AP396" i="1"/>
  <c r="AO396" i="1" s="1"/>
  <c r="AN396" i="1" s="1"/>
  <c r="AM396" i="1"/>
  <c r="AL396" i="1"/>
  <c r="AF396" i="1"/>
  <c r="AE396" i="1" s="1"/>
  <c r="AA396" i="1"/>
  <c r="Y396" i="1"/>
  <c r="W396" i="1"/>
  <c r="U396" i="1"/>
  <c r="S396" i="1"/>
  <c r="Q396" i="1"/>
  <c r="O396" i="1"/>
  <c r="M396" i="1"/>
  <c r="K396" i="1"/>
  <c r="AU391" i="1"/>
  <c r="AT391" i="1"/>
  <c r="AQ391" i="1"/>
  <c r="AP391" i="1"/>
  <c r="AO391" i="1"/>
  <c r="AN391" i="1" s="1"/>
  <c r="AM391" i="1"/>
  <c r="AL391" i="1"/>
  <c r="AF391" i="1"/>
  <c r="AE391" i="1"/>
  <c r="AA391" i="1"/>
  <c r="Y391" i="1"/>
  <c r="W391" i="1"/>
  <c r="U391" i="1"/>
  <c r="S391" i="1"/>
  <c r="Q391" i="1"/>
  <c r="O391" i="1"/>
  <c r="M391" i="1"/>
  <c r="K391" i="1"/>
  <c r="AG391" i="1" s="1"/>
  <c r="AU390" i="1"/>
  <c r="AT390" i="1"/>
  <c r="AQ390" i="1"/>
  <c r="AP390" i="1"/>
  <c r="AO390" i="1" s="1"/>
  <c r="AN390" i="1" s="1"/>
  <c r="AM390" i="1"/>
  <c r="AL390" i="1"/>
  <c r="AF390" i="1"/>
  <c r="AE390" i="1"/>
  <c r="AA390" i="1"/>
  <c r="Y390" i="1"/>
  <c r="W390" i="1"/>
  <c r="U390" i="1"/>
  <c r="S390" i="1"/>
  <c r="Q390" i="1"/>
  <c r="O390" i="1"/>
  <c r="M390" i="1"/>
  <c r="K390" i="1"/>
  <c r="AU389" i="1"/>
  <c r="AT389" i="1"/>
  <c r="AQ389" i="1"/>
  <c r="AP389" i="1"/>
  <c r="AM389" i="1"/>
  <c r="AL389" i="1"/>
  <c r="AF389" i="1"/>
  <c r="AE389" i="1" s="1"/>
  <c r="AA389" i="1"/>
  <c r="Y389" i="1"/>
  <c r="W389" i="1"/>
  <c r="U389" i="1"/>
  <c r="S389" i="1"/>
  <c r="Q389" i="1"/>
  <c r="O389" i="1"/>
  <c r="M389" i="1"/>
  <c r="K389" i="1"/>
  <c r="AU388" i="1"/>
  <c r="AT388" i="1"/>
  <c r="AQ388" i="1"/>
  <c r="AP388" i="1"/>
  <c r="AO388" i="1"/>
  <c r="AN388" i="1"/>
  <c r="AM388" i="1"/>
  <c r="AL388" i="1"/>
  <c r="AF388" i="1"/>
  <c r="AE388" i="1" s="1"/>
  <c r="AG388" i="1" s="1"/>
  <c r="AA388" i="1"/>
  <c r="Y388" i="1"/>
  <c r="W388" i="1"/>
  <c r="U388" i="1"/>
  <c r="S388" i="1"/>
  <c r="Q388" i="1"/>
  <c r="O388" i="1"/>
  <c r="M388" i="1"/>
  <c r="K388" i="1"/>
  <c r="AU387" i="1"/>
  <c r="AT387" i="1"/>
  <c r="AQ387" i="1"/>
  <c r="AP387" i="1"/>
  <c r="AO387" i="1"/>
  <c r="AN387" i="1" s="1"/>
  <c r="AM387" i="1"/>
  <c r="AL387" i="1"/>
  <c r="AF387" i="1"/>
  <c r="AE387" i="1"/>
  <c r="AA387" i="1"/>
  <c r="Y387" i="1"/>
  <c r="W387" i="1"/>
  <c r="U387" i="1"/>
  <c r="S387" i="1"/>
  <c r="Q387" i="1"/>
  <c r="O387" i="1"/>
  <c r="M387" i="1"/>
  <c r="K387" i="1"/>
  <c r="AG387" i="1" s="1"/>
  <c r="AU386" i="1"/>
  <c r="AT386" i="1"/>
  <c r="AQ386" i="1"/>
  <c r="AP386" i="1"/>
  <c r="AO386" i="1" s="1"/>
  <c r="AN386" i="1" s="1"/>
  <c r="AM386" i="1"/>
  <c r="AL386" i="1"/>
  <c r="AF386" i="1"/>
  <c r="AE386" i="1"/>
  <c r="AA386" i="1"/>
  <c r="Y386" i="1"/>
  <c r="W386" i="1"/>
  <c r="U386" i="1"/>
  <c r="S386" i="1"/>
  <c r="Q386" i="1"/>
  <c r="O386" i="1"/>
  <c r="M386" i="1"/>
  <c r="K386" i="1"/>
  <c r="AG386" i="1" s="1"/>
  <c r="AU385" i="1"/>
  <c r="AT385" i="1"/>
  <c r="AQ385" i="1"/>
  <c r="AP385" i="1"/>
  <c r="AO385" i="1" s="1"/>
  <c r="AN385" i="1" s="1"/>
  <c r="AM385" i="1"/>
  <c r="AL385" i="1"/>
  <c r="AF385" i="1"/>
  <c r="AE385" i="1" s="1"/>
  <c r="AA385" i="1"/>
  <c r="Y385" i="1"/>
  <c r="W385" i="1"/>
  <c r="U385" i="1"/>
  <c r="S385" i="1"/>
  <c r="Q385" i="1"/>
  <c r="O385" i="1"/>
  <c r="M385" i="1"/>
  <c r="K385" i="1"/>
  <c r="AU384" i="1"/>
  <c r="AT384" i="1"/>
  <c r="AQ384" i="1"/>
  <c r="AP384" i="1"/>
  <c r="AO384" i="1"/>
  <c r="AN384" i="1"/>
  <c r="AM384" i="1"/>
  <c r="AL384" i="1"/>
  <c r="AF384" i="1"/>
  <c r="AE384" i="1" s="1"/>
  <c r="AA384" i="1"/>
  <c r="Y384" i="1"/>
  <c r="W384" i="1"/>
  <c r="U384" i="1"/>
  <c r="S384" i="1"/>
  <c r="Q384" i="1"/>
  <c r="AG384" i="1" s="1"/>
  <c r="O384" i="1"/>
  <c r="M384" i="1"/>
  <c r="K384" i="1"/>
  <c r="AU379" i="1"/>
  <c r="AT379" i="1"/>
  <c r="AQ379" i="1"/>
  <c r="AP379" i="1"/>
  <c r="AO379" i="1" s="1"/>
  <c r="AN379" i="1" s="1"/>
  <c r="AM379" i="1"/>
  <c r="AL379" i="1"/>
  <c r="AF379" i="1"/>
  <c r="AE379" i="1"/>
  <c r="AA379" i="1"/>
  <c r="Y379" i="1"/>
  <c r="W379" i="1"/>
  <c r="U379" i="1"/>
  <c r="S379" i="1"/>
  <c r="Q379" i="1"/>
  <c r="O379" i="1"/>
  <c r="M379" i="1"/>
  <c r="K379" i="1"/>
  <c r="AU378" i="1"/>
  <c r="AT378" i="1"/>
  <c r="AQ378" i="1"/>
  <c r="AP378" i="1"/>
  <c r="AM378" i="1"/>
  <c r="AL378" i="1"/>
  <c r="AF378" i="1"/>
  <c r="AE378" i="1" s="1"/>
  <c r="AA378" i="1"/>
  <c r="Y378" i="1"/>
  <c r="W378" i="1"/>
  <c r="U378" i="1"/>
  <c r="S378" i="1"/>
  <c r="Q378" i="1"/>
  <c r="O378" i="1"/>
  <c r="AG378" i="1" s="1"/>
  <c r="M378" i="1"/>
  <c r="K378" i="1"/>
  <c r="AU377" i="1"/>
  <c r="AT377" i="1"/>
  <c r="AQ377" i="1"/>
  <c r="AP377" i="1"/>
  <c r="AO377" i="1"/>
  <c r="AN377" i="1"/>
  <c r="AM377" i="1"/>
  <c r="AL377" i="1"/>
  <c r="AF377" i="1"/>
  <c r="AE377" i="1" s="1"/>
  <c r="AG377" i="1" s="1"/>
  <c r="AA377" i="1"/>
  <c r="Y377" i="1"/>
  <c r="W377" i="1"/>
  <c r="U377" i="1"/>
  <c r="S377" i="1"/>
  <c r="Q377" i="1"/>
  <c r="O377" i="1"/>
  <c r="M377" i="1"/>
  <c r="K377" i="1"/>
  <c r="AU376" i="1"/>
  <c r="AT376" i="1"/>
  <c r="AQ376" i="1"/>
  <c r="AP376" i="1"/>
  <c r="AO376" i="1"/>
  <c r="AN376" i="1" s="1"/>
  <c r="AM376" i="1"/>
  <c r="AL376" i="1"/>
  <c r="AF376" i="1"/>
  <c r="AE376" i="1"/>
  <c r="AA376" i="1"/>
  <c r="Y376" i="1"/>
  <c r="W376" i="1"/>
  <c r="U376" i="1"/>
  <c r="S376" i="1"/>
  <c r="Q376" i="1"/>
  <c r="O376" i="1"/>
  <c r="M376" i="1"/>
  <c r="K376" i="1"/>
  <c r="AG376" i="1" s="1"/>
  <c r="AU375" i="1"/>
  <c r="AT375" i="1"/>
  <c r="AQ375" i="1"/>
  <c r="AP375" i="1"/>
  <c r="AO375" i="1" s="1"/>
  <c r="AN375" i="1" s="1"/>
  <c r="AM375" i="1"/>
  <c r="AL375" i="1"/>
  <c r="AF375" i="1"/>
  <c r="AE375" i="1"/>
  <c r="AA375" i="1"/>
  <c r="Y375" i="1"/>
  <c r="W375" i="1"/>
  <c r="U375" i="1"/>
  <c r="S375" i="1"/>
  <c r="Q375" i="1"/>
  <c r="O375" i="1"/>
  <c r="M375" i="1"/>
  <c r="K375" i="1"/>
  <c r="AU374" i="1"/>
  <c r="AT374" i="1"/>
  <c r="AQ374" i="1"/>
  <c r="AP374" i="1"/>
  <c r="AM374" i="1"/>
  <c r="AL374" i="1"/>
  <c r="AF374" i="1"/>
  <c r="AE374" i="1" s="1"/>
  <c r="AA374" i="1"/>
  <c r="Y374" i="1"/>
  <c r="W374" i="1"/>
  <c r="U374" i="1"/>
  <c r="S374" i="1"/>
  <c r="Q374" i="1"/>
  <c r="O374" i="1"/>
  <c r="M374" i="1"/>
  <c r="K374" i="1"/>
  <c r="AU373" i="1"/>
  <c r="AT373" i="1"/>
  <c r="AQ373" i="1"/>
  <c r="AP373" i="1"/>
  <c r="AO373" i="1"/>
  <c r="AN373" i="1"/>
  <c r="AM373" i="1"/>
  <c r="AL373" i="1"/>
  <c r="AF373" i="1"/>
  <c r="AE373" i="1" s="1"/>
  <c r="AA373" i="1"/>
  <c r="Y373" i="1"/>
  <c r="W373" i="1"/>
  <c r="U373" i="1"/>
  <c r="S373" i="1"/>
  <c r="Q373" i="1"/>
  <c r="AG373" i="1" s="1"/>
  <c r="O373" i="1"/>
  <c r="M373" i="1"/>
  <c r="K373" i="1"/>
  <c r="AU372" i="1"/>
  <c r="AT372" i="1"/>
  <c r="AQ372" i="1"/>
  <c r="AP372" i="1"/>
  <c r="AO372" i="1"/>
  <c r="AN372" i="1" s="1"/>
  <c r="AM372" i="1"/>
  <c r="AL372" i="1"/>
  <c r="AF372" i="1"/>
  <c r="AE372" i="1"/>
  <c r="AA372" i="1"/>
  <c r="Y372" i="1"/>
  <c r="W372" i="1"/>
  <c r="U372" i="1"/>
  <c r="S372" i="1"/>
  <c r="Q372" i="1"/>
  <c r="O372" i="1"/>
  <c r="M372" i="1"/>
  <c r="K372" i="1"/>
  <c r="AG372" i="1" s="1"/>
  <c r="AU367" i="1"/>
  <c r="AT367" i="1"/>
  <c r="AQ367" i="1"/>
  <c r="AP367" i="1"/>
  <c r="AO367" i="1" s="1"/>
  <c r="AN367" i="1" s="1"/>
  <c r="AM367" i="1"/>
  <c r="AL367" i="1"/>
  <c r="AF367" i="1"/>
  <c r="AE367" i="1" s="1"/>
  <c r="AA367" i="1"/>
  <c r="Y367" i="1"/>
  <c r="W367" i="1"/>
  <c r="U367" i="1"/>
  <c r="S367" i="1"/>
  <c r="Q367" i="1"/>
  <c r="O367" i="1"/>
  <c r="M367" i="1"/>
  <c r="K367" i="1"/>
  <c r="AU366" i="1"/>
  <c r="AT366" i="1"/>
  <c r="AQ366" i="1"/>
  <c r="AP366" i="1"/>
  <c r="AO366" i="1"/>
  <c r="AN366" i="1"/>
  <c r="AM366" i="1"/>
  <c r="AL366" i="1"/>
  <c r="AF366" i="1"/>
  <c r="AE366" i="1" s="1"/>
  <c r="AA366" i="1"/>
  <c r="Y366" i="1"/>
  <c r="W366" i="1"/>
  <c r="U366" i="1"/>
  <c r="S366" i="1"/>
  <c r="Q366" i="1"/>
  <c r="AG366" i="1" s="1"/>
  <c r="O366" i="1"/>
  <c r="M366" i="1"/>
  <c r="K366" i="1"/>
  <c r="AU365" i="1"/>
  <c r="AT365" i="1"/>
  <c r="AQ365" i="1"/>
  <c r="AP365" i="1"/>
  <c r="AO365" i="1"/>
  <c r="AN365" i="1" s="1"/>
  <c r="AM365" i="1"/>
  <c r="AL365" i="1"/>
  <c r="AF365" i="1"/>
  <c r="AE365" i="1"/>
  <c r="AA365" i="1"/>
  <c r="Y365" i="1"/>
  <c r="W365" i="1"/>
  <c r="U365" i="1"/>
  <c r="S365" i="1"/>
  <c r="Q365" i="1"/>
  <c r="O365" i="1"/>
  <c r="M365" i="1"/>
  <c r="K365" i="1"/>
  <c r="AG365" i="1" s="1"/>
  <c r="AU364" i="1"/>
  <c r="AT364" i="1"/>
  <c r="AQ364" i="1"/>
  <c r="AP364" i="1"/>
  <c r="AO364" i="1" s="1"/>
  <c r="AN364" i="1" s="1"/>
  <c r="AM364" i="1"/>
  <c r="AL364" i="1"/>
  <c r="AF364" i="1"/>
  <c r="AE364" i="1"/>
  <c r="AA364" i="1"/>
  <c r="Y364" i="1"/>
  <c r="W364" i="1"/>
  <c r="U364" i="1"/>
  <c r="S364" i="1"/>
  <c r="Q364" i="1"/>
  <c r="O364" i="1"/>
  <c r="M364" i="1"/>
  <c r="K364" i="1"/>
  <c r="AG364" i="1" s="1"/>
  <c r="AU363" i="1"/>
  <c r="AT363" i="1"/>
  <c r="AQ363" i="1"/>
  <c r="AP363" i="1"/>
  <c r="AO363" i="1" s="1"/>
  <c r="AN363" i="1" s="1"/>
  <c r="AM363" i="1"/>
  <c r="AL363" i="1"/>
  <c r="AF363" i="1"/>
  <c r="AE363" i="1" s="1"/>
  <c r="AA363" i="1"/>
  <c r="Y363" i="1"/>
  <c r="W363" i="1"/>
  <c r="U363" i="1"/>
  <c r="S363" i="1"/>
  <c r="Q363" i="1"/>
  <c r="O363" i="1"/>
  <c r="M363" i="1"/>
  <c r="K363" i="1"/>
  <c r="AU362" i="1"/>
  <c r="AT362" i="1"/>
  <c r="AQ362" i="1"/>
  <c r="AP362" i="1"/>
  <c r="AO362" i="1"/>
  <c r="AN362" i="1"/>
  <c r="AM362" i="1"/>
  <c r="AL362" i="1"/>
  <c r="AG362" i="1"/>
  <c r="AF362" i="1"/>
  <c r="AE362" i="1" s="1"/>
  <c r="AA362" i="1"/>
  <c r="Y362" i="1"/>
  <c r="W362" i="1"/>
  <c r="U362" i="1"/>
  <c r="S362" i="1"/>
  <c r="Q362" i="1"/>
  <c r="O362" i="1"/>
  <c r="M362" i="1"/>
  <c r="K362" i="1"/>
  <c r="AU361" i="1"/>
  <c r="AT361" i="1"/>
  <c r="AQ361" i="1"/>
  <c r="AP361" i="1"/>
  <c r="AO361" i="1"/>
  <c r="AN361" i="1" s="1"/>
  <c r="AM361" i="1"/>
  <c r="AL361" i="1"/>
  <c r="AF361" i="1"/>
  <c r="AE361" i="1"/>
  <c r="AA361" i="1"/>
  <c r="Y361" i="1"/>
  <c r="W361" i="1"/>
  <c r="U361" i="1"/>
  <c r="S361" i="1"/>
  <c r="Q361" i="1"/>
  <c r="O361" i="1"/>
  <c r="M361" i="1"/>
  <c r="K361" i="1"/>
  <c r="AG361" i="1" s="1"/>
  <c r="AU360" i="1"/>
  <c r="AT360" i="1"/>
  <c r="AQ360" i="1"/>
  <c r="AP360" i="1"/>
  <c r="AO360" i="1" s="1"/>
  <c r="AN360" i="1" s="1"/>
  <c r="AM360" i="1"/>
  <c r="AL360" i="1"/>
  <c r="AF360" i="1"/>
  <c r="AE360" i="1"/>
  <c r="AA360" i="1"/>
  <c r="Y360" i="1"/>
  <c r="W360" i="1"/>
  <c r="U360" i="1"/>
  <c r="S360" i="1"/>
  <c r="Q360" i="1"/>
  <c r="O360" i="1"/>
  <c r="M360" i="1"/>
  <c r="K360" i="1"/>
  <c r="AG360" i="1" s="1"/>
  <c r="AU355" i="1"/>
  <c r="AT355" i="1"/>
  <c r="AQ355" i="1"/>
  <c r="AP355" i="1"/>
  <c r="AO355" i="1"/>
  <c r="AN355" i="1"/>
  <c r="AM355" i="1"/>
  <c r="AL355" i="1"/>
  <c r="AG355" i="1"/>
  <c r="AF355" i="1"/>
  <c r="AE355" i="1" s="1"/>
  <c r="AA355" i="1"/>
  <c r="Y355" i="1"/>
  <c r="W355" i="1"/>
  <c r="U355" i="1"/>
  <c r="S355" i="1"/>
  <c r="Q355" i="1"/>
  <c r="O355" i="1"/>
  <c r="M355" i="1"/>
  <c r="K355" i="1"/>
  <c r="AU354" i="1"/>
  <c r="AT354" i="1"/>
  <c r="AQ354" i="1"/>
  <c r="AP354" i="1"/>
  <c r="AO354" i="1"/>
  <c r="AN354" i="1" s="1"/>
  <c r="AM354" i="1"/>
  <c r="AL354" i="1"/>
  <c r="AF354" i="1"/>
  <c r="AE354" i="1"/>
  <c r="AA354" i="1"/>
  <c r="Y354" i="1"/>
  <c r="W354" i="1"/>
  <c r="U354" i="1"/>
  <c r="S354" i="1"/>
  <c r="Q354" i="1"/>
  <c r="O354" i="1"/>
  <c r="M354" i="1"/>
  <c r="K354" i="1"/>
  <c r="AG354" i="1" s="1"/>
  <c r="AU353" i="1"/>
  <c r="AT353" i="1"/>
  <c r="AQ353" i="1"/>
  <c r="AP353" i="1"/>
  <c r="AO353" i="1" s="1"/>
  <c r="AN353" i="1" s="1"/>
  <c r="AM353" i="1"/>
  <c r="AL353" i="1"/>
  <c r="AF353" i="1"/>
  <c r="AE353" i="1"/>
  <c r="AA353" i="1"/>
  <c r="Y353" i="1"/>
  <c r="W353" i="1"/>
  <c r="U353" i="1"/>
  <c r="S353" i="1"/>
  <c r="Q353" i="1"/>
  <c r="O353" i="1"/>
  <c r="M353" i="1"/>
  <c r="K353" i="1"/>
  <c r="AU352" i="1"/>
  <c r="AT352" i="1"/>
  <c r="AQ352" i="1"/>
  <c r="AP352" i="1"/>
  <c r="AM352" i="1"/>
  <c r="AL352" i="1"/>
  <c r="AF352" i="1"/>
  <c r="AE352" i="1" s="1"/>
  <c r="AA352" i="1"/>
  <c r="Y352" i="1"/>
  <c r="W352" i="1"/>
  <c r="U352" i="1"/>
  <c r="S352" i="1"/>
  <c r="Q352" i="1"/>
  <c r="O352" i="1"/>
  <c r="AG352" i="1" s="1"/>
  <c r="M352" i="1"/>
  <c r="K352" i="1"/>
  <c r="AU351" i="1"/>
  <c r="AT351" i="1"/>
  <c r="AQ351" i="1"/>
  <c r="AP351" i="1"/>
  <c r="AO351" i="1"/>
  <c r="AN351" i="1"/>
  <c r="AM351" i="1"/>
  <c r="AL351" i="1"/>
  <c r="AF351" i="1"/>
  <c r="AE351" i="1" s="1"/>
  <c r="AG351" i="1" s="1"/>
  <c r="AA351" i="1"/>
  <c r="Y351" i="1"/>
  <c r="W351" i="1"/>
  <c r="U351" i="1"/>
  <c r="S351" i="1"/>
  <c r="Q351" i="1"/>
  <c r="O351" i="1"/>
  <c r="M351" i="1"/>
  <c r="K351" i="1"/>
  <c r="AU350" i="1"/>
  <c r="AT350" i="1"/>
  <c r="AQ350" i="1"/>
  <c r="AP350" i="1"/>
  <c r="AO350" i="1"/>
  <c r="AN350" i="1" s="1"/>
  <c r="AM350" i="1"/>
  <c r="AL350" i="1"/>
  <c r="AF350" i="1"/>
  <c r="AE350" i="1"/>
  <c r="AA350" i="1"/>
  <c r="Y350" i="1"/>
  <c r="W350" i="1"/>
  <c r="U350" i="1"/>
  <c r="S350" i="1"/>
  <c r="Q350" i="1"/>
  <c r="O350" i="1"/>
  <c r="M350" i="1"/>
  <c r="K350" i="1"/>
  <c r="AG350" i="1" s="1"/>
  <c r="AU349" i="1"/>
  <c r="AT349" i="1"/>
  <c r="AQ349" i="1"/>
  <c r="AP349" i="1"/>
  <c r="AO349" i="1" s="1"/>
  <c r="AN349" i="1" s="1"/>
  <c r="AM349" i="1"/>
  <c r="AL349" i="1"/>
  <c r="AF349" i="1"/>
  <c r="AE349" i="1"/>
  <c r="AA349" i="1"/>
  <c r="Y349" i="1"/>
  <c r="W349" i="1"/>
  <c r="U349" i="1"/>
  <c r="S349" i="1"/>
  <c r="Q349" i="1"/>
  <c r="O349" i="1"/>
  <c r="M349" i="1"/>
  <c r="K349" i="1"/>
  <c r="AU348" i="1"/>
  <c r="AT348" i="1"/>
  <c r="AQ348" i="1"/>
  <c r="AP348" i="1"/>
  <c r="AM348" i="1"/>
  <c r="AL348" i="1"/>
  <c r="AF348" i="1"/>
  <c r="AE348" i="1" s="1"/>
  <c r="AA348" i="1"/>
  <c r="Y348" i="1"/>
  <c r="W348" i="1"/>
  <c r="U348" i="1"/>
  <c r="S348" i="1"/>
  <c r="Q348" i="1"/>
  <c r="O348" i="1"/>
  <c r="M348" i="1"/>
  <c r="K348" i="1"/>
  <c r="AU343" i="1"/>
  <c r="AT343" i="1"/>
  <c r="AQ343" i="1"/>
  <c r="AP343" i="1"/>
  <c r="AO343" i="1"/>
  <c r="AN343" i="1" s="1"/>
  <c r="AM343" i="1"/>
  <c r="AL343" i="1"/>
  <c r="AF343" i="1"/>
  <c r="AE343" i="1"/>
  <c r="AA343" i="1"/>
  <c r="Y343" i="1"/>
  <c r="W343" i="1"/>
  <c r="U343" i="1"/>
  <c r="S343" i="1"/>
  <c r="Q343" i="1"/>
  <c r="O343" i="1"/>
  <c r="M343" i="1"/>
  <c r="K343" i="1"/>
  <c r="AU342" i="1"/>
  <c r="AT342" i="1"/>
  <c r="AQ342" i="1"/>
  <c r="AP342" i="1"/>
  <c r="AM342" i="1"/>
  <c r="AL342" i="1"/>
  <c r="AF342" i="1"/>
  <c r="AE342" i="1" s="1"/>
  <c r="AA342" i="1"/>
  <c r="Y342" i="1"/>
  <c r="W342" i="1"/>
  <c r="U342" i="1"/>
  <c r="S342" i="1"/>
  <c r="Q342" i="1"/>
  <c r="O342" i="1"/>
  <c r="M342" i="1"/>
  <c r="K342" i="1"/>
  <c r="AU341" i="1"/>
  <c r="AT341" i="1"/>
  <c r="AQ341" i="1"/>
  <c r="AO341" i="1" s="1"/>
  <c r="AP341" i="1"/>
  <c r="AN341" i="1"/>
  <c r="AM341" i="1"/>
  <c r="AL341" i="1"/>
  <c r="AF341" i="1"/>
  <c r="AE341" i="1" s="1"/>
  <c r="AA341" i="1"/>
  <c r="Y341" i="1"/>
  <c r="W341" i="1"/>
  <c r="U341" i="1"/>
  <c r="S341" i="1"/>
  <c r="Q341" i="1"/>
  <c r="O341" i="1"/>
  <c r="M341" i="1"/>
  <c r="K341" i="1"/>
  <c r="AG341" i="1" s="1"/>
  <c r="AU340" i="1"/>
  <c r="AT340" i="1"/>
  <c r="AQ340" i="1"/>
  <c r="AP340" i="1"/>
  <c r="AO340" i="1" s="1"/>
  <c r="AN340" i="1" s="1"/>
  <c r="AM340" i="1"/>
  <c r="AL340" i="1"/>
  <c r="AF340" i="1"/>
  <c r="AE340" i="1"/>
  <c r="AA340" i="1"/>
  <c r="Y340" i="1"/>
  <c r="W340" i="1"/>
  <c r="U340" i="1"/>
  <c r="S340" i="1"/>
  <c r="Q340" i="1"/>
  <c r="O340" i="1"/>
  <c r="M340" i="1"/>
  <c r="K340" i="1"/>
  <c r="AU339" i="1"/>
  <c r="AT339" i="1"/>
  <c r="AQ339" i="1"/>
  <c r="AP339" i="1"/>
  <c r="AM339" i="1"/>
  <c r="AL339" i="1"/>
  <c r="AF339" i="1"/>
  <c r="AE339" i="1" s="1"/>
  <c r="AA339" i="1"/>
  <c r="Y339" i="1"/>
  <c r="W339" i="1"/>
  <c r="U339" i="1"/>
  <c r="S339" i="1"/>
  <c r="Q339" i="1"/>
  <c r="O339" i="1"/>
  <c r="AG339" i="1" s="1"/>
  <c r="M339" i="1"/>
  <c r="K339" i="1"/>
  <c r="AU338" i="1"/>
  <c r="AT338" i="1"/>
  <c r="AQ338" i="1"/>
  <c r="AP338" i="1"/>
  <c r="AO338" i="1"/>
  <c r="AN338" i="1"/>
  <c r="AM338" i="1"/>
  <c r="AL338" i="1"/>
  <c r="AF338" i="1"/>
  <c r="AE338" i="1" s="1"/>
  <c r="AA338" i="1"/>
  <c r="Y338" i="1"/>
  <c r="W338" i="1"/>
  <c r="U338" i="1"/>
  <c r="S338" i="1"/>
  <c r="Q338" i="1"/>
  <c r="AG338" i="1" s="1"/>
  <c r="O338" i="1"/>
  <c r="M338" i="1"/>
  <c r="K338" i="1"/>
  <c r="AU337" i="1"/>
  <c r="AT337" i="1"/>
  <c r="AQ337" i="1"/>
  <c r="AP337" i="1"/>
  <c r="AO337" i="1"/>
  <c r="AN337" i="1" s="1"/>
  <c r="AM337" i="1"/>
  <c r="AL337" i="1"/>
  <c r="AF337" i="1"/>
  <c r="AE337" i="1"/>
  <c r="AA337" i="1"/>
  <c r="Y337" i="1"/>
  <c r="W337" i="1"/>
  <c r="U337" i="1"/>
  <c r="S337" i="1"/>
  <c r="Q337" i="1"/>
  <c r="O337" i="1"/>
  <c r="M337" i="1"/>
  <c r="K337" i="1"/>
  <c r="AG337" i="1" s="1"/>
  <c r="AU336" i="1"/>
  <c r="AT336" i="1"/>
  <c r="AQ336" i="1"/>
  <c r="AP336" i="1"/>
  <c r="AO336" i="1" s="1"/>
  <c r="AN336" i="1" s="1"/>
  <c r="AM336" i="1"/>
  <c r="AL336" i="1"/>
  <c r="AF336" i="1"/>
  <c r="AE336" i="1"/>
  <c r="AA336" i="1"/>
  <c r="Y336" i="1"/>
  <c r="W336" i="1"/>
  <c r="U336" i="1"/>
  <c r="S336" i="1"/>
  <c r="Q336" i="1"/>
  <c r="O336" i="1"/>
  <c r="M336" i="1"/>
  <c r="K336" i="1"/>
  <c r="AU331" i="1"/>
  <c r="AT331" i="1"/>
  <c r="AQ331" i="1"/>
  <c r="AP331" i="1"/>
  <c r="AO331" i="1"/>
  <c r="AN331" i="1"/>
  <c r="AM331" i="1"/>
  <c r="AL331" i="1"/>
  <c r="AF331" i="1"/>
  <c r="AE331" i="1" s="1"/>
  <c r="AA331" i="1"/>
  <c r="Y331" i="1"/>
  <c r="W331" i="1"/>
  <c r="U331" i="1"/>
  <c r="S331" i="1"/>
  <c r="Q331" i="1"/>
  <c r="O331" i="1"/>
  <c r="M331" i="1"/>
  <c r="K331" i="1"/>
  <c r="AU330" i="1"/>
  <c r="AT330" i="1"/>
  <c r="AQ330" i="1"/>
  <c r="AP330" i="1"/>
  <c r="AO330" i="1"/>
  <c r="AN330" i="1" s="1"/>
  <c r="AM330" i="1"/>
  <c r="AL330" i="1"/>
  <c r="AF330" i="1"/>
  <c r="AE330" i="1"/>
  <c r="AA330" i="1"/>
  <c r="Y330" i="1"/>
  <c r="W330" i="1"/>
  <c r="U330" i="1"/>
  <c r="S330" i="1"/>
  <c r="Q330" i="1"/>
  <c r="O330" i="1"/>
  <c r="M330" i="1"/>
  <c r="K330" i="1"/>
  <c r="AG330" i="1" s="1"/>
  <c r="AU329" i="1"/>
  <c r="AT329" i="1"/>
  <c r="AQ329" i="1"/>
  <c r="AP329" i="1"/>
  <c r="AO329" i="1" s="1"/>
  <c r="AN329" i="1" s="1"/>
  <c r="AM329" i="1"/>
  <c r="AL329" i="1"/>
  <c r="AF329" i="1"/>
  <c r="AE329" i="1"/>
  <c r="AA329" i="1"/>
  <c r="Y329" i="1"/>
  <c r="W329" i="1"/>
  <c r="U329" i="1"/>
  <c r="S329" i="1"/>
  <c r="Q329" i="1"/>
  <c r="O329" i="1"/>
  <c r="M329" i="1"/>
  <c r="K329" i="1"/>
  <c r="AU328" i="1"/>
  <c r="AT328" i="1"/>
  <c r="AQ328" i="1"/>
  <c r="AP328" i="1"/>
  <c r="AM328" i="1"/>
  <c r="AL328" i="1"/>
  <c r="AF328" i="1"/>
  <c r="AE328" i="1" s="1"/>
  <c r="AA328" i="1"/>
  <c r="Y328" i="1"/>
  <c r="W328" i="1"/>
  <c r="U328" i="1"/>
  <c r="S328" i="1"/>
  <c r="Q328" i="1"/>
  <c r="O328" i="1"/>
  <c r="M328" i="1"/>
  <c r="K328" i="1"/>
  <c r="AU327" i="1"/>
  <c r="AT327" i="1"/>
  <c r="AQ327" i="1"/>
  <c r="AP327" i="1"/>
  <c r="AO327" i="1"/>
  <c r="AN327" i="1"/>
  <c r="AM327" i="1"/>
  <c r="AL327" i="1"/>
  <c r="AF327" i="1"/>
  <c r="AE327" i="1" s="1"/>
  <c r="AA327" i="1"/>
  <c r="Y327" i="1"/>
  <c r="W327" i="1"/>
  <c r="U327" i="1"/>
  <c r="S327" i="1"/>
  <c r="Q327" i="1"/>
  <c r="AG327" i="1" s="1"/>
  <c r="O327" i="1"/>
  <c r="M327" i="1"/>
  <c r="K327" i="1"/>
  <c r="AU326" i="1"/>
  <c r="AT326" i="1"/>
  <c r="AQ326" i="1"/>
  <c r="AP326" i="1"/>
  <c r="AO326" i="1"/>
  <c r="AN326" i="1" s="1"/>
  <c r="AM326" i="1"/>
  <c r="AL326" i="1"/>
  <c r="AF326" i="1"/>
  <c r="AE326" i="1"/>
  <c r="AA326" i="1"/>
  <c r="Y326" i="1"/>
  <c r="W326" i="1"/>
  <c r="U326" i="1"/>
  <c r="S326" i="1"/>
  <c r="Q326" i="1"/>
  <c r="O326" i="1"/>
  <c r="M326" i="1"/>
  <c r="K326" i="1"/>
  <c r="AG326" i="1" s="1"/>
  <c r="AU325" i="1"/>
  <c r="AT325" i="1"/>
  <c r="AQ325" i="1"/>
  <c r="AP325" i="1"/>
  <c r="AO325" i="1" s="1"/>
  <c r="AN325" i="1" s="1"/>
  <c r="AM325" i="1"/>
  <c r="AL325" i="1"/>
  <c r="AF325" i="1"/>
  <c r="AE325" i="1"/>
  <c r="AA325" i="1"/>
  <c r="Y325" i="1"/>
  <c r="W325" i="1"/>
  <c r="U325" i="1"/>
  <c r="S325" i="1"/>
  <c r="Q325" i="1"/>
  <c r="O325" i="1"/>
  <c r="M325" i="1"/>
  <c r="K325" i="1"/>
  <c r="AG325" i="1" s="1"/>
  <c r="AU324" i="1"/>
  <c r="AT324" i="1"/>
  <c r="AQ324" i="1"/>
  <c r="AP324" i="1"/>
  <c r="AO324" i="1" s="1"/>
  <c r="AN324" i="1" s="1"/>
  <c r="AM324" i="1"/>
  <c r="AL324" i="1"/>
  <c r="AF324" i="1"/>
  <c r="AE324" i="1" s="1"/>
  <c r="AA324" i="1"/>
  <c r="Y324" i="1"/>
  <c r="W324" i="1"/>
  <c r="U324" i="1"/>
  <c r="S324" i="1"/>
  <c r="Q324" i="1"/>
  <c r="O324" i="1"/>
  <c r="AG324" i="1" s="1"/>
  <c r="M324" i="1"/>
  <c r="K324" i="1"/>
  <c r="AU319" i="1"/>
  <c r="AT319" i="1"/>
  <c r="AQ319" i="1"/>
  <c r="AP319" i="1"/>
  <c r="AO319" i="1"/>
  <c r="AN319" i="1" s="1"/>
  <c r="AM319" i="1"/>
  <c r="AL319" i="1"/>
  <c r="AF319" i="1"/>
  <c r="AE319" i="1"/>
  <c r="AA319" i="1"/>
  <c r="Y319" i="1"/>
  <c r="W319" i="1"/>
  <c r="U319" i="1"/>
  <c r="S319" i="1"/>
  <c r="Q319" i="1"/>
  <c r="O319" i="1"/>
  <c r="M319" i="1"/>
  <c r="K319" i="1"/>
  <c r="AG319" i="1" s="1"/>
  <c r="AU318" i="1"/>
  <c r="AT318" i="1"/>
  <c r="AQ318" i="1"/>
  <c r="AP318" i="1"/>
  <c r="AO318" i="1" s="1"/>
  <c r="AN318" i="1" s="1"/>
  <c r="AM318" i="1"/>
  <c r="AL318" i="1"/>
  <c r="AF318" i="1"/>
  <c r="AE318" i="1"/>
  <c r="AA318" i="1"/>
  <c r="Y318" i="1"/>
  <c r="W318" i="1"/>
  <c r="U318" i="1"/>
  <c r="S318" i="1"/>
  <c r="Q318" i="1"/>
  <c r="O318" i="1"/>
  <c r="M318" i="1"/>
  <c r="K318" i="1"/>
  <c r="AU317" i="1"/>
  <c r="AT317" i="1"/>
  <c r="AQ317" i="1"/>
  <c r="AP317" i="1"/>
  <c r="AM317" i="1"/>
  <c r="AL317" i="1"/>
  <c r="AF317" i="1"/>
  <c r="AE317" i="1" s="1"/>
  <c r="AA317" i="1"/>
  <c r="Y317" i="1"/>
  <c r="W317" i="1"/>
  <c r="U317" i="1"/>
  <c r="S317" i="1"/>
  <c r="Q317" i="1"/>
  <c r="O317" i="1"/>
  <c r="M317" i="1"/>
  <c r="K317" i="1"/>
  <c r="AU316" i="1"/>
  <c r="AT316" i="1"/>
  <c r="AQ316" i="1"/>
  <c r="AP316" i="1"/>
  <c r="AO316" i="1"/>
  <c r="AN316" i="1"/>
  <c r="AM316" i="1"/>
  <c r="AL316" i="1"/>
  <c r="AF316" i="1"/>
  <c r="AE316" i="1" s="1"/>
  <c r="AA316" i="1"/>
  <c r="Y316" i="1"/>
  <c r="W316" i="1"/>
  <c r="U316" i="1"/>
  <c r="S316" i="1"/>
  <c r="Q316" i="1"/>
  <c r="AG316" i="1" s="1"/>
  <c r="O316" i="1"/>
  <c r="M316" i="1"/>
  <c r="K316" i="1"/>
  <c r="AU315" i="1"/>
  <c r="AT315" i="1"/>
  <c r="AQ315" i="1"/>
  <c r="AP315" i="1"/>
  <c r="AO315" i="1"/>
  <c r="AN315" i="1" s="1"/>
  <c r="AM315" i="1"/>
  <c r="AL315" i="1"/>
  <c r="AF315" i="1"/>
  <c r="AE315" i="1"/>
  <c r="AA315" i="1"/>
  <c r="Y315" i="1"/>
  <c r="W315" i="1"/>
  <c r="U315" i="1"/>
  <c r="S315" i="1"/>
  <c r="Q315" i="1"/>
  <c r="O315" i="1"/>
  <c r="M315" i="1"/>
  <c r="K315" i="1"/>
  <c r="AG315" i="1" s="1"/>
  <c r="AU314" i="1"/>
  <c r="AT314" i="1"/>
  <c r="AQ314" i="1"/>
  <c r="AP314" i="1"/>
  <c r="AO314" i="1" s="1"/>
  <c r="AN314" i="1" s="1"/>
  <c r="AM314" i="1"/>
  <c r="AL314" i="1"/>
  <c r="AF314" i="1"/>
  <c r="AE314" i="1"/>
  <c r="AA314" i="1"/>
  <c r="Y314" i="1"/>
  <c r="W314" i="1"/>
  <c r="U314" i="1"/>
  <c r="S314" i="1"/>
  <c r="Q314" i="1"/>
  <c r="O314" i="1"/>
  <c r="M314" i="1"/>
  <c r="K314" i="1"/>
  <c r="AG314" i="1" s="1"/>
  <c r="AU313" i="1"/>
  <c r="AT313" i="1"/>
  <c r="AQ313" i="1"/>
  <c r="AP313" i="1"/>
  <c r="AO313" i="1" s="1"/>
  <c r="AN313" i="1" s="1"/>
  <c r="AM313" i="1"/>
  <c r="AL313" i="1"/>
  <c r="AF313" i="1"/>
  <c r="AE313" i="1" s="1"/>
  <c r="AA313" i="1"/>
  <c r="Y313" i="1"/>
  <c r="W313" i="1"/>
  <c r="U313" i="1"/>
  <c r="S313" i="1"/>
  <c r="Q313" i="1"/>
  <c r="O313" i="1"/>
  <c r="M313" i="1"/>
  <c r="K313" i="1"/>
  <c r="AU312" i="1"/>
  <c r="AT312" i="1"/>
  <c r="AQ312" i="1"/>
  <c r="AP312" i="1"/>
  <c r="AO312" i="1"/>
  <c r="AN312" i="1"/>
  <c r="AM312" i="1"/>
  <c r="AL312" i="1"/>
  <c r="AF312" i="1"/>
  <c r="AE312" i="1" s="1"/>
  <c r="AA312" i="1"/>
  <c r="Y312" i="1"/>
  <c r="W312" i="1"/>
  <c r="U312" i="1"/>
  <c r="S312" i="1"/>
  <c r="Q312" i="1"/>
  <c r="AG312" i="1" s="1"/>
  <c r="O312" i="1"/>
  <c r="M312" i="1"/>
  <c r="K312" i="1"/>
  <c r="AU307" i="1"/>
  <c r="AT307" i="1"/>
  <c r="AQ307" i="1"/>
  <c r="AP307" i="1"/>
  <c r="AO307" i="1" s="1"/>
  <c r="AN307" i="1" s="1"/>
  <c r="AM307" i="1"/>
  <c r="AL307" i="1"/>
  <c r="AF307" i="1"/>
  <c r="AE307" i="1"/>
  <c r="AA307" i="1"/>
  <c r="Y307" i="1"/>
  <c r="W307" i="1"/>
  <c r="U307" i="1"/>
  <c r="S307" i="1"/>
  <c r="Q307" i="1"/>
  <c r="O307" i="1"/>
  <c r="M307" i="1"/>
  <c r="K307" i="1"/>
  <c r="AU306" i="1"/>
  <c r="AT306" i="1"/>
  <c r="AQ306" i="1"/>
  <c r="AP306" i="1"/>
  <c r="AM306" i="1"/>
  <c r="AL306" i="1"/>
  <c r="AF306" i="1"/>
  <c r="AE306" i="1" s="1"/>
  <c r="AA306" i="1"/>
  <c r="Y306" i="1"/>
  <c r="W306" i="1"/>
  <c r="U306" i="1"/>
  <c r="S306" i="1"/>
  <c r="Q306" i="1"/>
  <c r="O306" i="1"/>
  <c r="AG306" i="1" s="1"/>
  <c r="M306" i="1"/>
  <c r="K306" i="1"/>
  <c r="AU305" i="1"/>
  <c r="AT305" i="1"/>
  <c r="AQ305" i="1"/>
  <c r="AP305" i="1"/>
  <c r="AO305" i="1"/>
  <c r="AN305" i="1"/>
  <c r="AM305" i="1"/>
  <c r="AL305" i="1"/>
  <c r="AF305" i="1"/>
  <c r="AE305" i="1" s="1"/>
  <c r="AG305" i="1" s="1"/>
  <c r="AA305" i="1"/>
  <c r="Y305" i="1"/>
  <c r="W305" i="1"/>
  <c r="U305" i="1"/>
  <c r="S305" i="1"/>
  <c r="Q305" i="1"/>
  <c r="O305" i="1"/>
  <c r="M305" i="1"/>
  <c r="K305" i="1"/>
  <c r="AU304" i="1"/>
  <c r="AT304" i="1"/>
  <c r="AQ304" i="1"/>
  <c r="AP304" i="1"/>
  <c r="AO304" i="1"/>
  <c r="AN304" i="1" s="1"/>
  <c r="AM304" i="1"/>
  <c r="AL304" i="1"/>
  <c r="AF304" i="1"/>
  <c r="AE304" i="1"/>
  <c r="AA304" i="1"/>
  <c r="Y304" i="1"/>
  <c r="W304" i="1"/>
  <c r="U304" i="1"/>
  <c r="S304" i="1"/>
  <c r="Q304" i="1"/>
  <c r="O304" i="1"/>
  <c r="M304" i="1"/>
  <c r="K304" i="1"/>
  <c r="AG304" i="1" s="1"/>
  <c r="AU303" i="1"/>
  <c r="AT303" i="1"/>
  <c r="AQ303" i="1"/>
  <c r="AP303" i="1"/>
  <c r="AO303" i="1" s="1"/>
  <c r="AN303" i="1" s="1"/>
  <c r="AM303" i="1"/>
  <c r="AL303" i="1"/>
  <c r="AF303" i="1"/>
  <c r="AE303" i="1"/>
  <c r="AA303" i="1"/>
  <c r="Y303" i="1"/>
  <c r="W303" i="1"/>
  <c r="U303" i="1"/>
  <c r="S303" i="1"/>
  <c r="Q303" i="1"/>
  <c r="O303" i="1"/>
  <c r="M303" i="1"/>
  <c r="K303" i="1"/>
  <c r="AU302" i="1"/>
  <c r="AT302" i="1"/>
  <c r="AQ302" i="1"/>
  <c r="AP302" i="1"/>
  <c r="AM302" i="1"/>
  <c r="AL302" i="1"/>
  <c r="AF302" i="1"/>
  <c r="AE302" i="1" s="1"/>
  <c r="AA302" i="1"/>
  <c r="Y302" i="1"/>
  <c r="W302" i="1"/>
  <c r="U302" i="1"/>
  <c r="S302" i="1"/>
  <c r="Q302" i="1"/>
  <c r="O302" i="1"/>
  <c r="M302" i="1"/>
  <c r="K302" i="1"/>
  <c r="AU301" i="1"/>
  <c r="AT301" i="1"/>
  <c r="AQ301" i="1"/>
  <c r="AP301" i="1"/>
  <c r="AO301" i="1"/>
  <c r="AN301" i="1"/>
  <c r="AM301" i="1"/>
  <c r="AL301" i="1"/>
  <c r="AF301" i="1"/>
  <c r="AE301" i="1" s="1"/>
  <c r="AA301" i="1"/>
  <c r="Y301" i="1"/>
  <c r="W301" i="1"/>
  <c r="U301" i="1"/>
  <c r="S301" i="1"/>
  <c r="Q301" i="1"/>
  <c r="AG301" i="1" s="1"/>
  <c r="O301" i="1"/>
  <c r="M301" i="1"/>
  <c r="K301" i="1"/>
  <c r="AU300" i="1"/>
  <c r="AT300" i="1"/>
  <c r="AQ300" i="1"/>
  <c r="AP300" i="1"/>
  <c r="AO300" i="1"/>
  <c r="AN300" i="1" s="1"/>
  <c r="AM300" i="1"/>
  <c r="AL300" i="1"/>
  <c r="AF300" i="1"/>
  <c r="AE300" i="1"/>
  <c r="AA300" i="1"/>
  <c r="Y300" i="1"/>
  <c r="W300" i="1"/>
  <c r="U300" i="1"/>
  <c r="S300" i="1"/>
  <c r="Q300" i="1"/>
  <c r="O300" i="1"/>
  <c r="M300" i="1"/>
  <c r="K300" i="1"/>
  <c r="AG300" i="1" s="1"/>
  <c r="AU295" i="1"/>
  <c r="AT295" i="1"/>
  <c r="AQ295" i="1"/>
  <c r="AP295" i="1"/>
  <c r="AO295" i="1" s="1"/>
  <c r="AN295" i="1" s="1"/>
  <c r="AM295" i="1"/>
  <c r="AL295" i="1"/>
  <c r="AF295" i="1"/>
  <c r="AE295" i="1" s="1"/>
  <c r="AA295" i="1"/>
  <c r="Y295" i="1"/>
  <c r="W295" i="1"/>
  <c r="U295" i="1"/>
  <c r="S295" i="1"/>
  <c r="Q295" i="1"/>
  <c r="O295" i="1"/>
  <c r="M295" i="1"/>
  <c r="K295" i="1"/>
  <c r="AU294" i="1"/>
  <c r="AT294" i="1"/>
  <c r="AQ294" i="1"/>
  <c r="AP294" i="1"/>
  <c r="AO294" i="1"/>
  <c r="AN294" i="1"/>
  <c r="AM294" i="1"/>
  <c r="AL294" i="1"/>
  <c r="AF294" i="1"/>
  <c r="AE294" i="1" s="1"/>
  <c r="AA294" i="1"/>
  <c r="Y294" i="1"/>
  <c r="W294" i="1"/>
  <c r="U294" i="1"/>
  <c r="S294" i="1"/>
  <c r="Q294" i="1"/>
  <c r="AG294" i="1" s="1"/>
  <c r="O294" i="1"/>
  <c r="M294" i="1"/>
  <c r="K294" i="1"/>
  <c r="AU293" i="1"/>
  <c r="AT293" i="1"/>
  <c r="AQ293" i="1"/>
  <c r="AP293" i="1"/>
  <c r="AO293" i="1"/>
  <c r="AN293" i="1" s="1"/>
  <c r="AM293" i="1"/>
  <c r="AL293" i="1"/>
  <c r="AF293" i="1"/>
  <c r="AE293" i="1"/>
  <c r="AA293" i="1"/>
  <c r="Y293" i="1"/>
  <c r="W293" i="1"/>
  <c r="U293" i="1"/>
  <c r="S293" i="1"/>
  <c r="Q293" i="1"/>
  <c r="O293" i="1"/>
  <c r="M293" i="1"/>
  <c r="K293" i="1"/>
  <c r="AG293" i="1" s="1"/>
  <c r="AU292" i="1"/>
  <c r="AT292" i="1"/>
  <c r="AQ292" i="1"/>
  <c r="AP292" i="1"/>
  <c r="AO292" i="1" s="1"/>
  <c r="AN292" i="1" s="1"/>
  <c r="AM292" i="1"/>
  <c r="AL292" i="1"/>
  <c r="AF292" i="1"/>
  <c r="AE292" i="1"/>
  <c r="AA292" i="1"/>
  <c r="Y292" i="1"/>
  <c r="W292" i="1"/>
  <c r="U292" i="1"/>
  <c r="S292" i="1"/>
  <c r="Q292" i="1"/>
  <c r="O292" i="1"/>
  <c r="M292" i="1"/>
  <c r="K292" i="1"/>
  <c r="AU291" i="1"/>
  <c r="AT291" i="1"/>
  <c r="AQ291" i="1"/>
  <c r="AP291" i="1"/>
  <c r="AM291" i="1"/>
  <c r="AL291" i="1"/>
  <c r="AF291" i="1"/>
  <c r="AE291" i="1" s="1"/>
  <c r="AA291" i="1"/>
  <c r="Y291" i="1"/>
  <c r="W291" i="1"/>
  <c r="U291" i="1"/>
  <c r="S291" i="1"/>
  <c r="Q291" i="1"/>
  <c r="O291" i="1"/>
  <c r="AG291" i="1" s="1"/>
  <c r="M291" i="1"/>
  <c r="K291" i="1"/>
  <c r="AU290" i="1"/>
  <c r="AT290" i="1"/>
  <c r="AQ290" i="1"/>
  <c r="AP290" i="1"/>
  <c r="AO290" i="1"/>
  <c r="AN290" i="1"/>
  <c r="AM290" i="1"/>
  <c r="AL290" i="1"/>
  <c r="AG290" i="1"/>
  <c r="AF290" i="1"/>
  <c r="AE290" i="1" s="1"/>
  <c r="AA290" i="1"/>
  <c r="Y290" i="1"/>
  <c r="W290" i="1"/>
  <c r="U290" i="1"/>
  <c r="S290" i="1"/>
  <c r="Q290" i="1"/>
  <c r="O290" i="1"/>
  <c r="M290" i="1"/>
  <c r="K290" i="1"/>
  <c r="AU289" i="1"/>
  <c r="AT289" i="1"/>
  <c r="AQ289" i="1"/>
  <c r="AP289" i="1"/>
  <c r="AO289" i="1"/>
  <c r="AN289" i="1" s="1"/>
  <c r="AM289" i="1"/>
  <c r="AL289" i="1"/>
  <c r="AF289" i="1"/>
  <c r="AE289" i="1"/>
  <c r="AA289" i="1"/>
  <c r="Y289" i="1"/>
  <c r="W289" i="1"/>
  <c r="U289" i="1"/>
  <c r="S289" i="1"/>
  <c r="Q289" i="1"/>
  <c r="O289" i="1"/>
  <c r="M289" i="1"/>
  <c r="K289" i="1"/>
  <c r="AG289" i="1" s="1"/>
  <c r="AU288" i="1"/>
  <c r="AT288" i="1"/>
  <c r="AQ288" i="1"/>
  <c r="AP288" i="1"/>
  <c r="AO288" i="1" s="1"/>
  <c r="AN288" i="1" s="1"/>
  <c r="AM288" i="1"/>
  <c r="AL288" i="1"/>
  <c r="AF288" i="1"/>
  <c r="AE288" i="1"/>
  <c r="AA288" i="1"/>
  <c r="Y288" i="1"/>
  <c r="W288" i="1"/>
  <c r="U288" i="1"/>
  <c r="S288" i="1"/>
  <c r="Q288" i="1"/>
  <c r="O288" i="1"/>
  <c r="M288" i="1"/>
  <c r="K288" i="1"/>
  <c r="AU283" i="1"/>
  <c r="AT283" i="1"/>
  <c r="AQ283" i="1"/>
  <c r="AP283" i="1"/>
  <c r="AO283" i="1"/>
  <c r="AN283" i="1"/>
  <c r="AM283" i="1"/>
  <c r="AL283" i="1"/>
  <c r="AG283" i="1"/>
  <c r="AF283" i="1"/>
  <c r="AE283" i="1" s="1"/>
  <c r="AA283" i="1"/>
  <c r="Y283" i="1"/>
  <c r="W283" i="1"/>
  <c r="U283" i="1"/>
  <c r="S283" i="1"/>
  <c r="Q283" i="1"/>
  <c r="O283" i="1"/>
  <c r="M283" i="1"/>
  <c r="K283" i="1"/>
  <c r="AU282" i="1"/>
  <c r="AT282" i="1"/>
  <c r="AQ282" i="1"/>
  <c r="AP282" i="1"/>
  <c r="AO282" i="1"/>
  <c r="AN282" i="1" s="1"/>
  <c r="AM282" i="1"/>
  <c r="AL282" i="1"/>
  <c r="AF282" i="1"/>
  <c r="AE282" i="1"/>
  <c r="AA282" i="1"/>
  <c r="Y282" i="1"/>
  <c r="W282" i="1"/>
  <c r="U282" i="1"/>
  <c r="S282" i="1"/>
  <c r="Q282" i="1"/>
  <c r="O282" i="1"/>
  <c r="M282" i="1"/>
  <c r="K282" i="1"/>
  <c r="AG282" i="1" s="1"/>
  <c r="AU281" i="1"/>
  <c r="AT281" i="1"/>
  <c r="AQ281" i="1"/>
  <c r="AP281" i="1"/>
  <c r="AO281" i="1" s="1"/>
  <c r="AN281" i="1" s="1"/>
  <c r="AM281" i="1"/>
  <c r="AL281" i="1"/>
  <c r="AF281" i="1"/>
  <c r="AE281" i="1"/>
  <c r="AA281" i="1"/>
  <c r="Y281" i="1"/>
  <c r="W281" i="1"/>
  <c r="U281" i="1"/>
  <c r="S281" i="1"/>
  <c r="Q281" i="1"/>
  <c r="O281" i="1"/>
  <c r="M281" i="1"/>
  <c r="K281" i="1"/>
  <c r="AU280" i="1"/>
  <c r="AT280" i="1"/>
  <c r="AQ280" i="1"/>
  <c r="AP280" i="1"/>
  <c r="AM280" i="1"/>
  <c r="AL280" i="1"/>
  <c r="AF280" i="1"/>
  <c r="AE280" i="1" s="1"/>
  <c r="AA280" i="1"/>
  <c r="Y280" i="1"/>
  <c r="W280" i="1"/>
  <c r="U280" i="1"/>
  <c r="S280" i="1"/>
  <c r="Q280" i="1"/>
  <c r="O280" i="1"/>
  <c r="AG280" i="1" s="1"/>
  <c r="M280" i="1"/>
  <c r="K280" i="1"/>
  <c r="AU279" i="1"/>
  <c r="AT279" i="1"/>
  <c r="AQ279" i="1"/>
  <c r="AP279" i="1"/>
  <c r="AO279" i="1"/>
  <c r="AN279" i="1"/>
  <c r="AM279" i="1"/>
  <c r="AL279" i="1"/>
  <c r="AF279" i="1"/>
  <c r="AE279" i="1" s="1"/>
  <c r="AG279" i="1" s="1"/>
  <c r="AA279" i="1"/>
  <c r="Y279" i="1"/>
  <c r="W279" i="1"/>
  <c r="U279" i="1"/>
  <c r="S279" i="1"/>
  <c r="Q279" i="1"/>
  <c r="O279" i="1"/>
  <c r="M279" i="1"/>
  <c r="K279" i="1"/>
  <c r="AU278" i="1"/>
  <c r="AT278" i="1"/>
  <c r="AQ278" i="1"/>
  <c r="AP278" i="1"/>
  <c r="AO278" i="1"/>
  <c r="AN278" i="1" s="1"/>
  <c r="AM278" i="1"/>
  <c r="AL278" i="1"/>
  <c r="AF278" i="1"/>
  <c r="AE278" i="1"/>
  <c r="AA278" i="1"/>
  <c r="Y278" i="1"/>
  <c r="W278" i="1"/>
  <c r="U278" i="1"/>
  <c r="S278" i="1"/>
  <c r="Q278" i="1"/>
  <c r="O278" i="1"/>
  <c r="M278" i="1"/>
  <c r="K278" i="1"/>
  <c r="AG278" i="1" s="1"/>
  <c r="AU277" i="1"/>
  <c r="AT277" i="1"/>
  <c r="AQ277" i="1"/>
  <c r="AP277" i="1"/>
  <c r="AO277" i="1" s="1"/>
  <c r="AN277" i="1" s="1"/>
  <c r="AM277" i="1"/>
  <c r="AL277" i="1"/>
  <c r="AF277" i="1"/>
  <c r="AE277" i="1"/>
  <c r="AA277" i="1"/>
  <c r="Y277" i="1"/>
  <c r="W277" i="1"/>
  <c r="U277" i="1"/>
  <c r="S277" i="1"/>
  <c r="Q277" i="1"/>
  <c r="O277" i="1"/>
  <c r="M277" i="1"/>
  <c r="K277" i="1"/>
  <c r="AU276" i="1"/>
  <c r="AT276" i="1"/>
  <c r="AQ276" i="1"/>
  <c r="AP276" i="1"/>
  <c r="AM276" i="1"/>
  <c r="AL276" i="1"/>
  <c r="AF276" i="1"/>
  <c r="AE276" i="1" s="1"/>
  <c r="AA276" i="1"/>
  <c r="Y276" i="1"/>
  <c r="W276" i="1"/>
  <c r="U276" i="1"/>
  <c r="S276" i="1"/>
  <c r="Q276" i="1"/>
  <c r="O276" i="1"/>
  <c r="M276" i="1"/>
  <c r="K276" i="1"/>
  <c r="AU271" i="1"/>
  <c r="AT271" i="1"/>
  <c r="AQ271" i="1"/>
  <c r="AP271" i="1"/>
  <c r="AO271" i="1"/>
  <c r="AN271" i="1" s="1"/>
  <c r="AM271" i="1"/>
  <c r="AL271" i="1"/>
  <c r="AF271" i="1"/>
  <c r="AE271" i="1"/>
  <c r="AA271" i="1"/>
  <c r="Y271" i="1"/>
  <c r="W271" i="1"/>
  <c r="U271" i="1"/>
  <c r="S271" i="1"/>
  <c r="Q271" i="1"/>
  <c r="O271" i="1"/>
  <c r="M271" i="1"/>
  <c r="K271" i="1"/>
  <c r="AG271" i="1" s="1"/>
  <c r="AU270" i="1"/>
  <c r="AT270" i="1"/>
  <c r="AQ270" i="1"/>
  <c r="AP270" i="1"/>
  <c r="AO270" i="1" s="1"/>
  <c r="AN270" i="1" s="1"/>
  <c r="AM270" i="1"/>
  <c r="AL270" i="1"/>
  <c r="AF270" i="1"/>
  <c r="AE270" i="1"/>
  <c r="AA270" i="1"/>
  <c r="Y270" i="1"/>
  <c r="W270" i="1"/>
  <c r="U270" i="1"/>
  <c r="S270" i="1"/>
  <c r="Q270" i="1"/>
  <c r="O270" i="1"/>
  <c r="M270" i="1"/>
  <c r="K270" i="1"/>
  <c r="AU269" i="1"/>
  <c r="AT269" i="1"/>
  <c r="AQ269" i="1"/>
  <c r="AP269" i="1"/>
  <c r="AM269" i="1"/>
  <c r="AL269" i="1"/>
  <c r="AF269" i="1"/>
  <c r="AE269" i="1" s="1"/>
  <c r="AA269" i="1"/>
  <c r="Y269" i="1"/>
  <c r="W269" i="1"/>
  <c r="U269" i="1"/>
  <c r="S269" i="1"/>
  <c r="Q269" i="1"/>
  <c r="O269" i="1"/>
  <c r="AG269" i="1" s="1"/>
  <c r="M269" i="1"/>
  <c r="K269" i="1"/>
  <c r="AU268" i="1"/>
  <c r="AT268" i="1"/>
  <c r="AQ268" i="1"/>
  <c r="AP268" i="1"/>
  <c r="AO268" i="1"/>
  <c r="AN268" i="1"/>
  <c r="AM268" i="1"/>
  <c r="AL268" i="1"/>
  <c r="AF268" i="1"/>
  <c r="AE268" i="1" s="1"/>
  <c r="AG268" i="1" s="1"/>
  <c r="AA268" i="1"/>
  <c r="Y268" i="1"/>
  <c r="W268" i="1"/>
  <c r="U268" i="1"/>
  <c r="S268" i="1"/>
  <c r="Q268" i="1"/>
  <c r="O268" i="1"/>
  <c r="M268" i="1"/>
  <c r="K268" i="1"/>
  <c r="AU267" i="1"/>
  <c r="AT267" i="1"/>
  <c r="AQ267" i="1"/>
  <c r="AP267" i="1"/>
  <c r="AO267" i="1"/>
  <c r="AN267" i="1" s="1"/>
  <c r="AM267" i="1"/>
  <c r="AL267" i="1"/>
  <c r="AF267" i="1"/>
  <c r="AE267" i="1"/>
  <c r="AA267" i="1"/>
  <c r="Y267" i="1"/>
  <c r="W267" i="1"/>
  <c r="U267" i="1"/>
  <c r="S267" i="1"/>
  <c r="Q267" i="1"/>
  <c r="O267" i="1"/>
  <c r="M267" i="1"/>
  <c r="K267" i="1"/>
  <c r="AG267" i="1" s="1"/>
  <c r="AU266" i="1"/>
  <c r="AT266" i="1"/>
  <c r="AQ266" i="1"/>
  <c r="AP266" i="1"/>
  <c r="AO266" i="1" s="1"/>
  <c r="AN266" i="1" s="1"/>
  <c r="AM266" i="1"/>
  <c r="AL266" i="1"/>
  <c r="AF266" i="1"/>
  <c r="AE266" i="1"/>
  <c r="AA266" i="1"/>
  <c r="Y266" i="1"/>
  <c r="W266" i="1"/>
  <c r="U266" i="1"/>
  <c r="S266" i="1"/>
  <c r="Q266" i="1"/>
  <c r="O266" i="1"/>
  <c r="M266" i="1"/>
  <c r="K266" i="1"/>
  <c r="AU265" i="1"/>
  <c r="AT265" i="1"/>
  <c r="AQ265" i="1"/>
  <c r="AP265" i="1"/>
  <c r="AM265" i="1"/>
  <c r="AL265" i="1"/>
  <c r="AF265" i="1"/>
  <c r="AE265" i="1" s="1"/>
  <c r="AA265" i="1"/>
  <c r="Y265" i="1"/>
  <c r="W265" i="1"/>
  <c r="U265" i="1"/>
  <c r="S265" i="1"/>
  <c r="Q265" i="1"/>
  <c r="O265" i="1"/>
  <c r="M265" i="1"/>
  <c r="K265" i="1"/>
  <c r="AU264" i="1"/>
  <c r="AT264" i="1"/>
  <c r="AQ264" i="1"/>
  <c r="AP264" i="1"/>
  <c r="AO264" i="1"/>
  <c r="AN264" i="1"/>
  <c r="AM264" i="1"/>
  <c r="AL264" i="1"/>
  <c r="AF264" i="1"/>
  <c r="AE264" i="1" s="1"/>
  <c r="AA264" i="1"/>
  <c r="Y264" i="1"/>
  <c r="W264" i="1"/>
  <c r="U264" i="1"/>
  <c r="S264" i="1"/>
  <c r="Q264" i="1"/>
  <c r="AG264" i="1" s="1"/>
  <c r="O264" i="1"/>
  <c r="M264" i="1"/>
  <c r="K264" i="1"/>
  <c r="AU259" i="1"/>
  <c r="AT259" i="1"/>
  <c r="AQ259" i="1"/>
  <c r="AP259" i="1"/>
  <c r="AO259" i="1" s="1"/>
  <c r="AN259" i="1" s="1"/>
  <c r="AM259" i="1"/>
  <c r="AL259" i="1"/>
  <c r="AF259" i="1"/>
  <c r="AE259" i="1"/>
  <c r="AA259" i="1"/>
  <c r="Y259" i="1"/>
  <c r="W259" i="1"/>
  <c r="U259" i="1"/>
  <c r="S259" i="1"/>
  <c r="Q259" i="1"/>
  <c r="O259" i="1"/>
  <c r="M259" i="1"/>
  <c r="K259" i="1"/>
  <c r="AU258" i="1"/>
  <c r="AT258" i="1"/>
  <c r="AQ258" i="1"/>
  <c r="AP258" i="1"/>
  <c r="AM258" i="1"/>
  <c r="AL258" i="1"/>
  <c r="AF258" i="1"/>
  <c r="AE258" i="1" s="1"/>
  <c r="AA258" i="1"/>
  <c r="Y258" i="1"/>
  <c r="W258" i="1"/>
  <c r="U258" i="1"/>
  <c r="S258" i="1"/>
  <c r="Q258" i="1"/>
  <c r="O258" i="1"/>
  <c r="AG258" i="1" s="1"/>
  <c r="M258" i="1"/>
  <c r="K258" i="1"/>
  <c r="AU257" i="1"/>
  <c r="AT257" i="1"/>
  <c r="AQ257" i="1"/>
  <c r="AP257" i="1"/>
  <c r="AO257" i="1"/>
  <c r="AN257" i="1"/>
  <c r="AM257" i="1"/>
  <c r="AL257" i="1"/>
  <c r="AG257" i="1"/>
  <c r="AF257" i="1"/>
  <c r="AE257" i="1" s="1"/>
  <c r="AA257" i="1"/>
  <c r="Y257" i="1"/>
  <c r="W257" i="1"/>
  <c r="U257" i="1"/>
  <c r="S257" i="1"/>
  <c r="Q257" i="1"/>
  <c r="O257" i="1"/>
  <c r="M257" i="1"/>
  <c r="K257" i="1"/>
  <c r="AU256" i="1"/>
  <c r="AT256" i="1"/>
  <c r="AQ256" i="1"/>
  <c r="AP256" i="1"/>
  <c r="AO256" i="1"/>
  <c r="AN256" i="1" s="1"/>
  <c r="AM256" i="1"/>
  <c r="AL256" i="1"/>
  <c r="AF256" i="1"/>
  <c r="AE256" i="1"/>
  <c r="AA256" i="1"/>
  <c r="Y256" i="1"/>
  <c r="W256" i="1"/>
  <c r="U256" i="1"/>
  <c r="S256" i="1"/>
  <c r="Q256" i="1"/>
  <c r="O256" i="1"/>
  <c r="M256" i="1"/>
  <c r="K256" i="1"/>
  <c r="AG256" i="1" s="1"/>
  <c r="AU255" i="1"/>
  <c r="AT255" i="1"/>
  <c r="AQ255" i="1"/>
  <c r="AP255" i="1"/>
  <c r="AO255" i="1" s="1"/>
  <c r="AN255" i="1" s="1"/>
  <c r="AM255" i="1"/>
  <c r="AL255" i="1"/>
  <c r="AF255" i="1"/>
  <c r="AE255" i="1"/>
  <c r="AA255" i="1"/>
  <c r="Y255" i="1"/>
  <c r="W255" i="1"/>
  <c r="U255" i="1"/>
  <c r="S255" i="1"/>
  <c r="Q255" i="1"/>
  <c r="O255" i="1"/>
  <c r="M255" i="1"/>
  <c r="K255" i="1"/>
  <c r="AU254" i="1"/>
  <c r="AT254" i="1"/>
  <c r="AQ254" i="1"/>
  <c r="AP254" i="1"/>
  <c r="AM254" i="1"/>
  <c r="AL254" i="1"/>
  <c r="AF254" i="1"/>
  <c r="AE254" i="1" s="1"/>
  <c r="AA254" i="1"/>
  <c r="Y254" i="1"/>
  <c r="W254" i="1"/>
  <c r="U254" i="1"/>
  <c r="S254" i="1"/>
  <c r="Q254" i="1"/>
  <c r="O254" i="1"/>
  <c r="AG254" i="1" s="1"/>
  <c r="M254" i="1"/>
  <c r="K254" i="1"/>
  <c r="AU253" i="1"/>
  <c r="AT253" i="1"/>
  <c r="AQ253" i="1"/>
  <c r="AP253" i="1"/>
  <c r="AO253" i="1"/>
  <c r="AN253" i="1"/>
  <c r="AM253" i="1"/>
  <c r="AL253" i="1"/>
  <c r="AF253" i="1"/>
  <c r="AE253" i="1" s="1"/>
  <c r="AA253" i="1"/>
  <c r="Y253" i="1"/>
  <c r="W253" i="1"/>
  <c r="U253" i="1"/>
  <c r="S253" i="1"/>
  <c r="Q253" i="1"/>
  <c r="AG253" i="1" s="1"/>
  <c r="O253" i="1"/>
  <c r="M253" i="1"/>
  <c r="K253" i="1"/>
  <c r="AU252" i="1"/>
  <c r="AT252" i="1"/>
  <c r="AQ252" i="1"/>
  <c r="AP252" i="1"/>
  <c r="AO252" i="1"/>
  <c r="AN252" i="1" s="1"/>
  <c r="AM252" i="1"/>
  <c r="AL252" i="1"/>
  <c r="AF252" i="1"/>
  <c r="AE252" i="1"/>
  <c r="AA252" i="1"/>
  <c r="Y252" i="1"/>
  <c r="W252" i="1"/>
  <c r="U252" i="1"/>
  <c r="S252" i="1"/>
  <c r="Q252" i="1"/>
  <c r="O252" i="1"/>
  <c r="M252" i="1"/>
  <c r="K252" i="1"/>
  <c r="AG252" i="1" s="1"/>
  <c r="AU247" i="1"/>
  <c r="AT247" i="1"/>
  <c r="AQ247" i="1"/>
  <c r="AP247" i="1"/>
  <c r="AM247" i="1"/>
  <c r="AL247" i="1"/>
  <c r="AF247" i="1"/>
  <c r="AE247" i="1" s="1"/>
  <c r="AA247" i="1"/>
  <c r="Y247" i="1"/>
  <c r="W247" i="1"/>
  <c r="U247" i="1"/>
  <c r="S247" i="1"/>
  <c r="Q247" i="1"/>
  <c r="O247" i="1"/>
  <c r="M247" i="1"/>
  <c r="K247" i="1"/>
  <c r="AU246" i="1"/>
  <c r="AT246" i="1"/>
  <c r="AQ246" i="1"/>
  <c r="AP246" i="1"/>
  <c r="AO246" i="1"/>
  <c r="AN246" i="1"/>
  <c r="AM246" i="1"/>
  <c r="AL246" i="1"/>
  <c r="AF246" i="1"/>
  <c r="AE246" i="1" s="1"/>
  <c r="AA246" i="1"/>
  <c r="Y246" i="1"/>
  <c r="W246" i="1"/>
  <c r="U246" i="1"/>
  <c r="S246" i="1"/>
  <c r="Q246" i="1"/>
  <c r="AG246" i="1" s="1"/>
  <c r="O246" i="1"/>
  <c r="M246" i="1"/>
  <c r="K246" i="1"/>
  <c r="AU245" i="1"/>
  <c r="AT245" i="1"/>
  <c r="AQ245" i="1"/>
  <c r="AP245" i="1"/>
  <c r="AO245" i="1"/>
  <c r="AN245" i="1" s="1"/>
  <c r="AM245" i="1"/>
  <c r="AL245" i="1"/>
  <c r="AF245" i="1"/>
  <c r="AE245" i="1"/>
  <c r="AA245" i="1"/>
  <c r="Y245" i="1"/>
  <c r="W245" i="1"/>
  <c r="U245" i="1"/>
  <c r="S245" i="1"/>
  <c r="Q245" i="1"/>
  <c r="O245" i="1"/>
  <c r="M245" i="1"/>
  <c r="K245" i="1"/>
  <c r="AG245" i="1" s="1"/>
  <c r="AU244" i="1"/>
  <c r="AT244" i="1"/>
  <c r="AQ244" i="1"/>
  <c r="AP244" i="1"/>
  <c r="AO244" i="1" s="1"/>
  <c r="AN244" i="1" s="1"/>
  <c r="AM244" i="1"/>
  <c r="AL244" i="1"/>
  <c r="AF244" i="1"/>
  <c r="AE244" i="1"/>
  <c r="AA244" i="1"/>
  <c r="Y244" i="1"/>
  <c r="W244" i="1"/>
  <c r="U244" i="1"/>
  <c r="S244" i="1"/>
  <c r="Q244" i="1"/>
  <c r="O244" i="1"/>
  <c r="M244" i="1"/>
  <c r="K244" i="1"/>
  <c r="AG244" i="1" s="1"/>
  <c r="AU243" i="1"/>
  <c r="AT243" i="1"/>
  <c r="AQ243" i="1"/>
  <c r="AP243" i="1"/>
  <c r="AO243" i="1" s="1"/>
  <c r="AN243" i="1" s="1"/>
  <c r="AM243" i="1"/>
  <c r="AL243" i="1"/>
  <c r="AF243" i="1"/>
  <c r="AE243" i="1" s="1"/>
  <c r="AA243" i="1"/>
  <c r="Y243" i="1"/>
  <c r="W243" i="1"/>
  <c r="U243" i="1"/>
  <c r="S243" i="1"/>
  <c r="Q243" i="1"/>
  <c r="O243" i="1"/>
  <c r="M243" i="1"/>
  <c r="K243" i="1"/>
  <c r="AU242" i="1"/>
  <c r="AT242" i="1"/>
  <c r="AQ242" i="1"/>
  <c r="AP242" i="1"/>
  <c r="AO242" i="1"/>
  <c r="AN242" i="1"/>
  <c r="AM242" i="1"/>
  <c r="AL242" i="1"/>
  <c r="AF242" i="1"/>
  <c r="AE242" i="1" s="1"/>
  <c r="AA242" i="1"/>
  <c r="Y242" i="1"/>
  <c r="W242" i="1"/>
  <c r="U242" i="1"/>
  <c r="S242" i="1"/>
  <c r="Q242" i="1"/>
  <c r="AG242" i="1" s="1"/>
  <c r="O242" i="1"/>
  <c r="M242" i="1"/>
  <c r="K242" i="1"/>
  <c r="AU241" i="1"/>
  <c r="AT241" i="1"/>
  <c r="AQ241" i="1"/>
  <c r="AP241" i="1"/>
  <c r="AO241" i="1"/>
  <c r="AN241" i="1" s="1"/>
  <c r="AM241" i="1"/>
  <c r="AL241" i="1"/>
  <c r="AF241" i="1"/>
  <c r="AE241" i="1"/>
  <c r="AA241" i="1"/>
  <c r="Y241" i="1"/>
  <c r="W241" i="1"/>
  <c r="U241" i="1"/>
  <c r="S241" i="1"/>
  <c r="Q241" i="1"/>
  <c r="O241" i="1"/>
  <c r="M241" i="1"/>
  <c r="K241" i="1"/>
  <c r="AG241" i="1" s="1"/>
  <c r="AU240" i="1"/>
  <c r="AT240" i="1"/>
  <c r="AQ240" i="1"/>
  <c r="AP240" i="1"/>
  <c r="AO240" i="1" s="1"/>
  <c r="AN240" i="1" s="1"/>
  <c r="AM240" i="1"/>
  <c r="AL240" i="1"/>
  <c r="AF240" i="1"/>
  <c r="AE240" i="1"/>
  <c r="AA240" i="1"/>
  <c r="Y240" i="1"/>
  <c r="W240" i="1"/>
  <c r="U240" i="1"/>
  <c r="S240" i="1"/>
  <c r="Q240" i="1"/>
  <c r="O240" i="1"/>
  <c r="M240" i="1"/>
  <c r="K240" i="1"/>
  <c r="AU235" i="1"/>
  <c r="AT235" i="1"/>
  <c r="AQ235" i="1"/>
  <c r="AP235" i="1"/>
  <c r="AO235" i="1"/>
  <c r="AN235" i="1"/>
  <c r="AM235" i="1"/>
  <c r="AL235" i="1"/>
  <c r="AF235" i="1"/>
  <c r="AE235" i="1" s="1"/>
  <c r="AA235" i="1"/>
  <c r="Y235" i="1"/>
  <c r="W235" i="1"/>
  <c r="U235" i="1"/>
  <c r="S235" i="1"/>
  <c r="Q235" i="1"/>
  <c r="AG235" i="1" s="1"/>
  <c r="O235" i="1"/>
  <c r="M235" i="1"/>
  <c r="K235" i="1"/>
  <c r="AU234" i="1"/>
  <c r="AT234" i="1"/>
  <c r="AQ234" i="1"/>
  <c r="AP234" i="1"/>
  <c r="AO234" i="1"/>
  <c r="AN234" i="1" s="1"/>
  <c r="AM234" i="1"/>
  <c r="AL234" i="1"/>
  <c r="AF234" i="1"/>
  <c r="AE234" i="1"/>
  <c r="AA234" i="1"/>
  <c r="Y234" i="1"/>
  <c r="W234" i="1"/>
  <c r="U234" i="1"/>
  <c r="S234" i="1"/>
  <c r="Q234" i="1"/>
  <c r="O234" i="1"/>
  <c r="M234" i="1"/>
  <c r="K234" i="1"/>
  <c r="AG234" i="1" s="1"/>
  <c r="AU233" i="1"/>
  <c r="AT233" i="1"/>
  <c r="AQ233" i="1"/>
  <c r="AP233" i="1"/>
  <c r="AO233" i="1" s="1"/>
  <c r="AN233" i="1" s="1"/>
  <c r="AM233" i="1"/>
  <c r="AL233" i="1"/>
  <c r="AF233" i="1"/>
  <c r="AE233" i="1"/>
  <c r="AA233" i="1"/>
  <c r="Y233" i="1"/>
  <c r="W233" i="1"/>
  <c r="U233" i="1"/>
  <c r="S233" i="1"/>
  <c r="Q233" i="1"/>
  <c r="O233" i="1"/>
  <c r="M233" i="1"/>
  <c r="K233" i="1"/>
  <c r="AU232" i="1"/>
  <c r="AT232" i="1"/>
  <c r="AQ232" i="1"/>
  <c r="AP232" i="1"/>
  <c r="AM232" i="1"/>
  <c r="AL232" i="1"/>
  <c r="AF232" i="1"/>
  <c r="AE232" i="1" s="1"/>
  <c r="AA232" i="1"/>
  <c r="Y232" i="1"/>
  <c r="W232" i="1"/>
  <c r="U232" i="1"/>
  <c r="S232" i="1"/>
  <c r="Q232" i="1"/>
  <c r="O232" i="1"/>
  <c r="AG232" i="1" s="1"/>
  <c r="M232" i="1"/>
  <c r="K232" i="1"/>
  <c r="AU231" i="1"/>
  <c r="AT231" i="1"/>
  <c r="AQ231" i="1"/>
  <c r="AP231" i="1"/>
  <c r="AO231" i="1"/>
  <c r="AN231" i="1"/>
  <c r="AM231" i="1"/>
  <c r="AL231" i="1"/>
  <c r="AG231" i="1"/>
  <c r="AF231" i="1"/>
  <c r="AE231" i="1" s="1"/>
  <c r="AA231" i="1"/>
  <c r="Y231" i="1"/>
  <c r="W231" i="1"/>
  <c r="U231" i="1"/>
  <c r="S231" i="1"/>
  <c r="Q231" i="1"/>
  <c r="O231" i="1"/>
  <c r="M231" i="1"/>
  <c r="K231" i="1"/>
  <c r="AU230" i="1"/>
  <c r="AT230" i="1"/>
  <c r="AQ230" i="1"/>
  <c r="AP230" i="1"/>
  <c r="AO230" i="1"/>
  <c r="AN230" i="1" s="1"/>
  <c r="AM230" i="1"/>
  <c r="AL230" i="1"/>
  <c r="AF230" i="1"/>
  <c r="AE230" i="1"/>
  <c r="AA230" i="1"/>
  <c r="Y230" i="1"/>
  <c r="W230" i="1"/>
  <c r="U230" i="1"/>
  <c r="S230" i="1"/>
  <c r="Q230" i="1"/>
  <c r="O230" i="1"/>
  <c r="M230" i="1"/>
  <c r="K230" i="1"/>
  <c r="AG230" i="1" s="1"/>
  <c r="AU229" i="1"/>
  <c r="AT229" i="1"/>
  <c r="AQ229" i="1"/>
  <c r="AP229" i="1"/>
  <c r="AO229" i="1" s="1"/>
  <c r="AN229" i="1" s="1"/>
  <c r="AM229" i="1"/>
  <c r="AL229" i="1"/>
  <c r="AF229" i="1"/>
  <c r="AE229" i="1"/>
  <c r="AA229" i="1"/>
  <c r="Y229" i="1"/>
  <c r="W229" i="1"/>
  <c r="U229" i="1"/>
  <c r="S229" i="1"/>
  <c r="Q229" i="1"/>
  <c r="O229" i="1"/>
  <c r="M229" i="1"/>
  <c r="K229" i="1"/>
  <c r="AU228" i="1"/>
  <c r="AT228" i="1"/>
  <c r="AQ228" i="1"/>
  <c r="AP228" i="1"/>
  <c r="AM228" i="1"/>
  <c r="AL228" i="1"/>
  <c r="AF228" i="1"/>
  <c r="AE228" i="1" s="1"/>
  <c r="AA228" i="1"/>
  <c r="Y228" i="1"/>
  <c r="W228" i="1"/>
  <c r="U228" i="1"/>
  <c r="S228" i="1"/>
  <c r="Q228" i="1"/>
  <c r="O228" i="1"/>
  <c r="AG228" i="1" s="1"/>
  <c r="M228" i="1"/>
  <c r="K228" i="1"/>
  <c r="AU223" i="1"/>
  <c r="AT223" i="1"/>
  <c r="AQ223" i="1"/>
  <c r="AP223" i="1"/>
  <c r="AO223" i="1"/>
  <c r="AN223" i="1" s="1"/>
  <c r="AM223" i="1"/>
  <c r="AL223" i="1"/>
  <c r="AF223" i="1"/>
  <c r="AE223" i="1"/>
  <c r="AA223" i="1"/>
  <c r="Y223" i="1"/>
  <c r="W223" i="1"/>
  <c r="U223" i="1"/>
  <c r="S223" i="1"/>
  <c r="Q223" i="1"/>
  <c r="O223" i="1"/>
  <c r="M223" i="1"/>
  <c r="K223" i="1"/>
  <c r="AG223" i="1" s="1"/>
  <c r="AU222" i="1"/>
  <c r="AT222" i="1"/>
  <c r="AQ222" i="1"/>
  <c r="AP222" i="1"/>
  <c r="AO222" i="1" s="1"/>
  <c r="AN222" i="1" s="1"/>
  <c r="AM222" i="1"/>
  <c r="AL222" i="1"/>
  <c r="AF222" i="1"/>
  <c r="AE222" i="1"/>
  <c r="AA222" i="1"/>
  <c r="Y222" i="1"/>
  <c r="W222" i="1"/>
  <c r="U222" i="1"/>
  <c r="S222" i="1"/>
  <c r="Q222" i="1"/>
  <c r="O222" i="1"/>
  <c r="M222" i="1"/>
  <c r="K222" i="1"/>
  <c r="AU221" i="1"/>
  <c r="AT221" i="1"/>
  <c r="AQ221" i="1"/>
  <c r="AO221" i="1" s="1"/>
  <c r="AN221" i="1" s="1"/>
  <c r="AP221" i="1"/>
  <c r="AM221" i="1"/>
  <c r="AL221" i="1"/>
  <c r="AF221" i="1"/>
  <c r="AE221" i="1" s="1"/>
  <c r="AA221" i="1"/>
  <c r="Y221" i="1"/>
  <c r="W221" i="1"/>
  <c r="U221" i="1"/>
  <c r="S221" i="1"/>
  <c r="Q221" i="1"/>
  <c r="O221" i="1"/>
  <c r="AG221" i="1" s="1"/>
  <c r="M221" i="1"/>
  <c r="K221" i="1"/>
  <c r="AU220" i="1"/>
  <c r="AT220" i="1"/>
  <c r="AQ220" i="1"/>
  <c r="AP220" i="1"/>
  <c r="AO220" i="1"/>
  <c r="AN220" i="1"/>
  <c r="AM220" i="1"/>
  <c r="AL220" i="1"/>
  <c r="AG220" i="1"/>
  <c r="AF220" i="1"/>
  <c r="AE220" i="1" s="1"/>
  <c r="AA220" i="1"/>
  <c r="Y220" i="1"/>
  <c r="W220" i="1"/>
  <c r="U220" i="1"/>
  <c r="S220" i="1"/>
  <c r="Q220" i="1"/>
  <c r="O220" i="1"/>
  <c r="M220" i="1"/>
  <c r="K220" i="1"/>
  <c r="AU219" i="1"/>
  <c r="AT219" i="1"/>
  <c r="AQ219" i="1"/>
  <c r="AP219" i="1"/>
  <c r="AO219" i="1"/>
  <c r="AN219" i="1" s="1"/>
  <c r="AM219" i="1"/>
  <c r="AL219" i="1"/>
  <c r="AF219" i="1"/>
  <c r="AE219" i="1"/>
  <c r="AA219" i="1"/>
  <c r="Y219" i="1"/>
  <c r="W219" i="1"/>
  <c r="U219" i="1"/>
  <c r="S219" i="1"/>
  <c r="Q219" i="1"/>
  <c r="O219" i="1"/>
  <c r="M219" i="1"/>
  <c r="K219" i="1"/>
  <c r="AG219" i="1" s="1"/>
  <c r="AU218" i="1"/>
  <c r="AT218" i="1"/>
  <c r="AQ218" i="1"/>
  <c r="AP218" i="1"/>
  <c r="AO218" i="1" s="1"/>
  <c r="AN218" i="1" s="1"/>
  <c r="AM218" i="1"/>
  <c r="AL218" i="1"/>
  <c r="AF218" i="1"/>
  <c r="AE218" i="1"/>
  <c r="AA218" i="1"/>
  <c r="Y218" i="1"/>
  <c r="W218" i="1"/>
  <c r="U218" i="1"/>
  <c r="S218" i="1"/>
  <c r="Q218" i="1"/>
  <c r="O218" i="1"/>
  <c r="M218" i="1"/>
  <c r="K218" i="1"/>
  <c r="AU217" i="1"/>
  <c r="AT217" i="1"/>
  <c r="AQ217" i="1"/>
  <c r="AP217" i="1"/>
  <c r="AM217" i="1"/>
  <c r="AL217" i="1"/>
  <c r="AF217" i="1"/>
  <c r="AE217" i="1" s="1"/>
  <c r="AA217" i="1"/>
  <c r="Y217" i="1"/>
  <c r="W217" i="1"/>
  <c r="U217" i="1"/>
  <c r="S217" i="1"/>
  <c r="Q217" i="1"/>
  <c r="O217" i="1"/>
  <c r="AG217" i="1" s="1"/>
  <c r="M217" i="1"/>
  <c r="K217" i="1"/>
  <c r="AU216" i="1"/>
  <c r="AT216" i="1"/>
  <c r="AQ216" i="1"/>
  <c r="AP216" i="1"/>
  <c r="AO216" i="1"/>
  <c r="AN216" i="1"/>
  <c r="AM216" i="1"/>
  <c r="AL216" i="1"/>
  <c r="AF216" i="1"/>
  <c r="AE216" i="1" s="1"/>
  <c r="AA216" i="1"/>
  <c r="Y216" i="1"/>
  <c r="W216" i="1"/>
  <c r="U216" i="1"/>
  <c r="S216" i="1"/>
  <c r="Q216" i="1"/>
  <c r="AG216" i="1" s="1"/>
  <c r="O216" i="1"/>
  <c r="M216" i="1"/>
  <c r="K216" i="1"/>
  <c r="AU211" i="1"/>
  <c r="AT211" i="1"/>
  <c r="AQ211" i="1"/>
  <c r="AP211" i="1"/>
  <c r="AO211" i="1" s="1"/>
  <c r="AN211" i="1" s="1"/>
  <c r="AM211" i="1"/>
  <c r="AL211" i="1"/>
  <c r="AF211" i="1"/>
  <c r="AE211" i="1"/>
  <c r="AA211" i="1"/>
  <c r="Y211" i="1"/>
  <c r="W211" i="1"/>
  <c r="U211" i="1"/>
  <c r="S211" i="1"/>
  <c r="Q211" i="1"/>
  <c r="O211" i="1"/>
  <c r="M211" i="1"/>
  <c r="K211" i="1"/>
  <c r="AG211" i="1" s="1"/>
  <c r="AU210" i="1"/>
  <c r="AT210" i="1"/>
  <c r="AQ210" i="1"/>
  <c r="AP210" i="1"/>
  <c r="AO210" i="1" s="1"/>
  <c r="AN210" i="1" s="1"/>
  <c r="AM210" i="1"/>
  <c r="AL210" i="1"/>
  <c r="AF210" i="1"/>
  <c r="AE210" i="1" s="1"/>
  <c r="AA210" i="1"/>
  <c r="Y210" i="1"/>
  <c r="W210" i="1"/>
  <c r="U210" i="1"/>
  <c r="S210" i="1"/>
  <c r="Q210" i="1"/>
  <c r="O210" i="1"/>
  <c r="AG210" i="1" s="1"/>
  <c r="M210" i="1"/>
  <c r="K210" i="1"/>
  <c r="AU209" i="1"/>
  <c r="AT209" i="1"/>
  <c r="AQ209" i="1"/>
  <c r="AP209" i="1"/>
  <c r="AO209" i="1"/>
  <c r="AN209" i="1"/>
  <c r="AM209" i="1"/>
  <c r="AL209" i="1"/>
  <c r="AG209" i="1"/>
  <c r="AF209" i="1"/>
  <c r="AE209" i="1" s="1"/>
  <c r="AA209" i="1"/>
  <c r="Y209" i="1"/>
  <c r="W209" i="1"/>
  <c r="U209" i="1"/>
  <c r="S209" i="1"/>
  <c r="Q209" i="1"/>
  <c r="O209" i="1"/>
  <c r="M209" i="1"/>
  <c r="K209" i="1"/>
  <c r="AU208" i="1"/>
  <c r="AT208" i="1"/>
  <c r="AQ208" i="1"/>
  <c r="AP208" i="1"/>
  <c r="AO208" i="1" s="1"/>
  <c r="AN208" i="1" s="1"/>
  <c r="AM208" i="1"/>
  <c r="AL208" i="1"/>
  <c r="AF208" i="1"/>
  <c r="AE208" i="1"/>
  <c r="AA208" i="1"/>
  <c r="Y208" i="1"/>
  <c r="W208" i="1"/>
  <c r="U208" i="1"/>
  <c r="S208" i="1"/>
  <c r="Q208" i="1"/>
  <c r="O208" i="1"/>
  <c r="M208" i="1"/>
  <c r="K208" i="1"/>
  <c r="AU207" i="1"/>
  <c r="AT207" i="1"/>
  <c r="AQ207" i="1"/>
  <c r="AP207" i="1"/>
  <c r="AM207" i="1"/>
  <c r="AL207" i="1"/>
  <c r="AF207" i="1"/>
  <c r="AE207" i="1" s="1"/>
  <c r="AA207" i="1"/>
  <c r="Y207" i="1"/>
  <c r="W207" i="1"/>
  <c r="U207" i="1"/>
  <c r="S207" i="1"/>
  <c r="Q207" i="1"/>
  <c r="O207" i="1"/>
  <c r="M207" i="1"/>
  <c r="K207" i="1"/>
  <c r="AU206" i="1"/>
  <c r="AT206" i="1"/>
  <c r="AQ206" i="1"/>
  <c r="AP206" i="1"/>
  <c r="AM206" i="1"/>
  <c r="AL206" i="1"/>
  <c r="AF206" i="1"/>
  <c r="AE206" i="1" s="1"/>
  <c r="AA206" i="1"/>
  <c r="Y206" i="1"/>
  <c r="W206" i="1"/>
  <c r="U206" i="1"/>
  <c r="S206" i="1"/>
  <c r="Q206" i="1"/>
  <c r="O206" i="1"/>
  <c r="AG206" i="1" s="1"/>
  <c r="M206" i="1"/>
  <c r="K206" i="1"/>
  <c r="AU205" i="1"/>
  <c r="AT205" i="1"/>
  <c r="AQ205" i="1"/>
  <c r="AP205" i="1"/>
  <c r="AO205" i="1"/>
  <c r="AN205" i="1" s="1"/>
  <c r="AM205" i="1"/>
  <c r="AL205" i="1"/>
  <c r="AF205" i="1"/>
  <c r="AE205" i="1" s="1"/>
  <c r="AA205" i="1"/>
  <c r="Y205" i="1"/>
  <c r="W205" i="1"/>
  <c r="U205" i="1"/>
  <c r="S205" i="1"/>
  <c r="Q205" i="1"/>
  <c r="O205" i="1"/>
  <c r="M205" i="1"/>
  <c r="K205" i="1"/>
  <c r="AG205" i="1" s="1"/>
  <c r="AU204" i="1"/>
  <c r="AT204" i="1"/>
  <c r="AQ204" i="1"/>
  <c r="AP204" i="1"/>
  <c r="AO204" i="1" s="1"/>
  <c r="AN204" i="1" s="1"/>
  <c r="AM204" i="1"/>
  <c r="AL204" i="1"/>
  <c r="AF204" i="1"/>
  <c r="AE204" i="1"/>
  <c r="AA204" i="1"/>
  <c r="Y204" i="1"/>
  <c r="W204" i="1"/>
  <c r="U204" i="1"/>
  <c r="S204" i="1"/>
  <c r="Q204" i="1"/>
  <c r="O204" i="1"/>
  <c r="M204" i="1"/>
  <c r="K204" i="1"/>
  <c r="AU199" i="1"/>
  <c r="AT199" i="1"/>
  <c r="AQ199" i="1"/>
  <c r="AP199" i="1"/>
  <c r="AM199" i="1"/>
  <c r="AL199" i="1"/>
  <c r="AF199" i="1"/>
  <c r="AE199" i="1" s="1"/>
  <c r="AA199" i="1"/>
  <c r="Y199" i="1"/>
  <c r="W199" i="1"/>
  <c r="U199" i="1"/>
  <c r="S199" i="1"/>
  <c r="Q199" i="1"/>
  <c r="O199" i="1"/>
  <c r="AG199" i="1" s="1"/>
  <c r="M199" i="1"/>
  <c r="K199" i="1"/>
  <c r="AU198" i="1"/>
  <c r="AT198" i="1"/>
  <c r="AQ198" i="1"/>
  <c r="AP198" i="1"/>
  <c r="AO198" i="1"/>
  <c r="AN198" i="1" s="1"/>
  <c r="AM198" i="1"/>
  <c r="AL198" i="1"/>
  <c r="AF198" i="1"/>
  <c r="AE198" i="1" s="1"/>
  <c r="AA198" i="1"/>
  <c r="Y198" i="1"/>
  <c r="W198" i="1"/>
  <c r="U198" i="1"/>
  <c r="S198" i="1"/>
  <c r="Q198" i="1"/>
  <c r="AG198" i="1" s="1"/>
  <c r="O198" i="1"/>
  <c r="M198" i="1"/>
  <c r="K198" i="1"/>
  <c r="AU197" i="1"/>
  <c r="AT197" i="1"/>
  <c r="AQ197" i="1"/>
  <c r="AP197" i="1"/>
  <c r="AO197" i="1"/>
  <c r="AN197" i="1" s="1"/>
  <c r="AM197" i="1"/>
  <c r="AL197" i="1"/>
  <c r="AF197" i="1"/>
  <c r="AE197" i="1"/>
  <c r="AA197" i="1"/>
  <c r="Y197" i="1"/>
  <c r="W197" i="1"/>
  <c r="U197" i="1"/>
  <c r="S197" i="1"/>
  <c r="Q197" i="1"/>
  <c r="O197" i="1"/>
  <c r="M197" i="1"/>
  <c r="K197" i="1"/>
  <c r="AU196" i="1"/>
  <c r="AT196" i="1"/>
  <c r="AQ196" i="1"/>
  <c r="AP196" i="1"/>
  <c r="AM196" i="1"/>
  <c r="AL196" i="1"/>
  <c r="AF196" i="1"/>
  <c r="AE196" i="1" s="1"/>
  <c r="AA196" i="1"/>
  <c r="Y196" i="1"/>
  <c r="W196" i="1"/>
  <c r="U196" i="1"/>
  <c r="S196" i="1"/>
  <c r="Q196" i="1"/>
  <c r="O196" i="1"/>
  <c r="M196" i="1"/>
  <c r="K196" i="1"/>
  <c r="AU195" i="1"/>
  <c r="AT195" i="1"/>
  <c r="AQ195" i="1"/>
  <c r="AP195" i="1"/>
  <c r="AO195" i="1"/>
  <c r="AN195" i="1" s="1"/>
  <c r="AM195" i="1"/>
  <c r="AL195" i="1"/>
  <c r="AF195" i="1"/>
  <c r="AE195" i="1" s="1"/>
  <c r="AA195" i="1"/>
  <c r="Y195" i="1"/>
  <c r="W195" i="1"/>
  <c r="U195" i="1"/>
  <c r="S195" i="1"/>
  <c r="Q195" i="1"/>
  <c r="O195" i="1"/>
  <c r="M195" i="1"/>
  <c r="K195" i="1"/>
  <c r="AG195" i="1" s="1"/>
  <c r="AU194" i="1"/>
  <c r="AT194" i="1"/>
  <c r="AQ194" i="1"/>
  <c r="AP194" i="1"/>
  <c r="AO194" i="1" s="1"/>
  <c r="AN194" i="1" s="1"/>
  <c r="AM194" i="1"/>
  <c r="AL194" i="1"/>
  <c r="AF194" i="1"/>
  <c r="AE194" i="1"/>
  <c r="AA194" i="1"/>
  <c r="Y194" i="1"/>
  <c r="W194" i="1"/>
  <c r="U194" i="1"/>
  <c r="S194" i="1"/>
  <c r="Q194" i="1"/>
  <c r="O194" i="1"/>
  <c r="M194" i="1"/>
  <c r="K194" i="1"/>
  <c r="AG194" i="1" s="1"/>
  <c r="AU193" i="1"/>
  <c r="AT193" i="1"/>
  <c r="AQ193" i="1"/>
  <c r="AP193" i="1"/>
  <c r="AO193" i="1" s="1"/>
  <c r="AN193" i="1" s="1"/>
  <c r="AM193" i="1"/>
  <c r="AL193" i="1"/>
  <c r="AF193" i="1"/>
  <c r="AE193" i="1" s="1"/>
  <c r="AA193" i="1"/>
  <c r="Y193" i="1"/>
  <c r="W193" i="1"/>
  <c r="U193" i="1"/>
  <c r="S193" i="1"/>
  <c r="Q193" i="1"/>
  <c r="O193" i="1"/>
  <c r="M193" i="1"/>
  <c r="K193" i="1"/>
  <c r="AG193" i="1" s="1"/>
  <c r="AU192" i="1"/>
  <c r="AT192" i="1"/>
  <c r="AQ192" i="1"/>
  <c r="AP192" i="1"/>
  <c r="AO192" i="1" s="1"/>
  <c r="AN192" i="1" s="1"/>
  <c r="AM192" i="1"/>
  <c r="AL192" i="1"/>
  <c r="AG192" i="1"/>
  <c r="AF192" i="1"/>
  <c r="AE192" i="1" s="1"/>
  <c r="AA192" i="1"/>
  <c r="Y192" i="1"/>
  <c r="W192" i="1"/>
  <c r="U192" i="1"/>
  <c r="S192" i="1"/>
  <c r="Q192" i="1"/>
  <c r="O192" i="1"/>
  <c r="M192" i="1"/>
  <c r="K192" i="1"/>
  <c r="AU187" i="1"/>
  <c r="AT187" i="1"/>
  <c r="AQ187" i="1"/>
  <c r="AP187" i="1"/>
  <c r="AO187" i="1" s="1"/>
  <c r="AN187" i="1" s="1"/>
  <c r="AM187" i="1"/>
  <c r="AL187" i="1"/>
  <c r="AF187" i="1"/>
  <c r="AE187" i="1"/>
  <c r="AA187" i="1"/>
  <c r="Y187" i="1"/>
  <c r="W187" i="1"/>
  <c r="U187" i="1"/>
  <c r="S187" i="1"/>
  <c r="Q187" i="1"/>
  <c r="O187" i="1"/>
  <c r="M187" i="1"/>
  <c r="K187" i="1"/>
  <c r="AU186" i="1"/>
  <c r="AT186" i="1"/>
  <c r="AQ186" i="1"/>
  <c r="AP186" i="1"/>
  <c r="AM186" i="1"/>
  <c r="AL186" i="1"/>
  <c r="AF186" i="1"/>
  <c r="AE186" i="1" s="1"/>
  <c r="AA186" i="1"/>
  <c r="Y186" i="1"/>
  <c r="W186" i="1"/>
  <c r="U186" i="1"/>
  <c r="S186" i="1"/>
  <c r="Q186" i="1"/>
  <c r="O186" i="1"/>
  <c r="M186" i="1"/>
  <c r="K186" i="1"/>
  <c r="AU185" i="1"/>
  <c r="AT185" i="1"/>
  <c r="AQ185" i="1"/>
  <c r="AP185" i="1"/>
  <c r="AO185" i="1" s="1"/>
  <c r="AN185" i="1" s="1"/>
  <c r="AM185" i="1"/>
  <c r="AL185" i="1"/>
  <c r="AF185" i="1"/>
  <c r="AE185" i="1" s="1"/>
  <c r="AA185" i="1"/>
  <c r="Y185" i="1"/>
  <c r="W185" i="1"/>
  <c r="U185" i="1"/>
  <c r="S185" i="1"/>
  <c r="Q185" i="1"/>
  <c r="AG185" i="1" s="1"/>
  <c r="O185" i="1"/>
  <c r="M185" i="1"/>
  <c r="K185" i="1"/>
  <c r="AU184" i="1"/>
  <c r="AT184" i="1"/>
  <c r="AQ184" i="1"/>
  <c r="AP184" i="1"/>
  <c r="AO184" i="1"/>
  <c r="AN184" i="1" s="1"/>
  <c r="AM184" i="1"/>
  <c r="AL184" i="1"/>
  <c r="AF184" i="1"/>
  <c r="AE184" i="1" s="1"/>
  <c r="AA184" i="1"/>
  <c r="Y184" i="1"/>
  <c r="W184" i="1"/>
  <c r="U184" i="1"/>
  <c r="S184" i="1"/>
  <c r="Q184" i="1"/>
  <c r="O184" i="1"/>
  <c r="M184" i="1"/>
  <c r="K184" i="1"/>
  <c r="AU183" i="1"/>
  <c r="AT183" i="1"/>
  <c r="AQ183" i="1"/>
  <c r="AP183" i="1"/>
  <c r="AO183" i="1" s="1"/>
  <c r="AN183" i="1" s="1"/>
  <c r="AM183" i="1"/>
  <c r="AL183" i="1"/>
  <c r="AF183" i="1"/>
  <c r="AE183" i="1"/>
  <c r="AA183" i="1"/>
  <c r="Y183" i="1"/>
  <c r="W183" i="1"/>
  <c r="U183" i="1"/>
  <c r="S183" i="1"/>
  <c r="Q183" i="1"/>
  <c r="O183" i="1"/>
  <c r="M183" i="1"/>
  <c r="K183" i="1"/>
  <c r="AU182" i="1"/>
  <c r="AT182" i="1"/>
  <c r="AQ182" i="1"/>
  <c r="AP182" i="1"/>
  <c r="AM182" i="1"/>
  <c r="AL182" i="1"/>
  <c r="AF182" i="1"/>
  <c r="AE182" i="1" s="1"/>
  <c r="AA182" i="1"/>
  <c r="Y182" i="1"/>
  <c r="W182" i="1"/>
  <c r="U182" i="1"/>
  <c r="S182" i="1"/>
  <c r="Q182" i="1"/>
  <c r="O182" i="1"/>
  <c r="M182" i="1"/>
  <c r="K182" i="1"/>
  <c r="AU181" i="1"/>
  <c r="AT181" i="1"/>
  <c r="AQ181" i="1"/>
  <c r="AP181" i="1"/>
  <c r="AO181" i="1" s="1"/>
  <c r="AN181" i="1"/>
  <c r="AM181" i="1"/>
  <c r="AL181" i="1"/>
  <c r="AF181" i="1"/>
  <c r="AE181" i="1" s="1"/>
  <c r="AA181" i="1"/>
  <c r="Y181" i="1"/>
  <c r="W181" i="1"/>
  <c r="U181" i="1"/>
  <c r="S181" i="1"/>
  <c r="Q181" i="1"/>
  <c r="AG181" i="1" s="1"/>
  <c r="O181" i="1"/>
  <c r="M181" i="1"/>
  <c r="K181" i="1"/>
  <c r="AU180" i="1"/>
  <c r="AT180" i="1"/>
  <c r="AQ180" i="1"/>
  <c r="AP180" i="1"/>
  <c r="AO180" i="1"/>
  <c r="AN180" i="1" s="1"/>
  <c r="AM180" i="1"/>
  <c r="AL180" i="1"/>
  <c r="AF180" i="1"/>
  <c r="AE180" i="1" s="1"/>
  <c r="AA180" i="1"/>
  <c r="Y180" i="1"/>
  <c r="W180" i="1"/>
  <c r="U180" i="1"/>
  <c r="S180" i="1"/>
  <c r="Q180" i="1"/>
  <c r="O180" i="1"/>
  <c r="M180" i="1"/>
  <c r="K180" i="1"/>
  <c r="AU175" i="1"/>
  <c r="AT175" i="1"/>
  <c r="AQ175" i="1"/>
  <c r="AP175" i="1"/>
  <c r="AO175" i="1" s="1"/>
  <c r="AN175" i="1" s="1"/>
  <c r="AM175" i="1"/>
  <c r="AL175" i="1"/>
  <c r="AF175" i="1"/>
  <c r="AE175" i="1" s="1"/>
  <c r="AA175" i="1"/>
  <c r="Y175" i="1"/>
  <c r="W175" i="1"/>
  <c r="U175" i="1"/>
  <c r="S175" i="1"/>
  <c r="Q175" i="1"/>
  <c r="O175" i="1"/>
  <c r="M175" i="1"/>
  <c r="K175" i="1"/>
  <c r="AG175" i="1" s="1"/>
  <c r="AU174" i="1"/>
  <c r="AT174" i="1"/>
  <c r="AQ174" i="1"/>
  <c r="AP174" i="1"/>
  <c r="AO174" i="1" s="1"/>
  <c r="AN174" i="1"/>
  <c r="AM174" i="1"/>
  <c r="AL174" i="1"/>
  <c r="AF174" i="1"/>
  <c r="AE174" i="1" s="1"/>
  <c r="AG174" i="1" s="1"/>
  <c r="AA174" i="1"/>
  <c r="Y174" i="1"/>
  <c r="W174" i="1"/>
  <c r="U174" i="1"/>
  <c r="S174" i="1"/>
  <c r="Q174" i="1"/>
  <c r="O174" i="1"/>
  <c r="M174" i="1"/>
  <c r="K174" i="1"/>
  <c r="AU173" i="1"/>
  <c r="AT173" i="1"/>
  <c r="AQ173" i="1"/>
  <c r="AP173" i="1"/>
  <c r="AO173" i="1"/>
  <c r="AN173" i="1" s="1"/>
  <c r="AM173" i="1"/>
  <c r="AL173" i="1"/>
  <c r="AF173" i="1"/>
  <c r="AE173" i="1" s="1"/>
  <c r="AA173" i="1"/>
  <c r="Y173" i="1"/>
  <c r="W173" i="1"/>
  <c r="U173" i="1"/>
  <c r="S173" i="1"/>
  <c r="Q173" i="1"/>
  <c r="O173" i="1"/>
  <c r="M173" i="1"/>
  <c r="K173" i="1"/>
  <c r="AG173" i="1" s="1"/>
  <c r="AU172" i="1"/>
  <c r="AT172" i="1"/>
  <c r="AQ172" i="1"/>
  <c r="AP172" i="1"/>
  <c r="AO172" i="1" s="1"/>
  <c r="AN172" i="1" s="1"/>
  <c r="AM172" i="1"/>
  <c r="AL172" i="1"/>
  <c r="AF172" i="1"/>
  <c r="AE172" i="1"/>
  <c r="AA172" i="1"/>
  <c r="Y172" i="1"/>
  <c r="W172" i="1"/>
  <c r="U172" i="1"/>
  <c r="S172" i="1"/>
  <c r="Q172" i="1"/>
  <c r="O172" i="1"/>
  <c r="M172" i="1"/>
  <c r="K172" i="1"/>
  <c r="AG172" i="1" s="1"/>
  <c r="AU171" i="1"/>
  <c r="AT171" i="1"/>
  <c r="AQ171" i="1"/>
  <c r="AP171" i="1"/>
  <c r="AO171" i="1" s="1"/>
  <c r="AN171" i="1" s="1"/>
  <c r="AM171" i="1"/>
  <c r="AL171" i="1"/>
  <c r="AF171" i="1"/>
  <c r="AE171" i="1" s="1"/>
  <c r="AA171" i="1"/>
  <c r="Y171" i="1"/>
  <c r="W171" i="1"/>
  <c r="U171" i="1"/>
  <c r="S171" i="1"/>
  <c r="Q171" i="1"/>
  <c r="O171" i="1"/>
  <c r="M171" i="1"/>
  <c r="K171" i="1"/>
  <c r="AG171" i="1" s="1"/>
  <c r="AU170" i="1"/>
  <c r="AT170" i="1"/>
  <c r="AQ170" i="1"/>
  <c r="AP170" i="1"/>
  <c r="AO170" i="1" s="1"/>
  <c r="AN170" i="1" s="1"/>
  <c r="AM170" i="1"/>
  <c r="AL170" i="1"/>
  <c r="AG170" i="1"/>
  <c r="AF170" i="1"/>
  <c r="AE170" i="1" s="1"/>
  <c r="AA170" i="1"/>
  <c r="Y170" i="1"/>
  <c r="W170" i="1"/>
  <c r="U170" i="1"/>
  <c r="S170" i="1"/>
  <c r="Q170" i="1"/>
  <c r="O170" i="1"/>
  <c r="M170" i="1"/>
  <c r="K170" i="1"/>
  <c r="AU169" i="1"/>
  <c r="AT169" i="1"/>
  <c r="AQ169" i="1"/>
  <c r="AP169" i="1"/>
  <c r="AO169" i="1"/>
  <c r="AN169" i="1" s="1"/>
  <c r="AM169" i="1"/>
  <c r="AL169" i="1"/>
  <c r="AF169" i="1"/>
  <c r="AE169" i="1" s="1"/>
  <c r="AA169" i="1"/>
  <c r="Y169" i="1"/>
  <c r="W169" i="1"/>
  <c r="U169" i="1"/>
  <c r="S169" i="1"/>
  <c r="Q169" i="1"/>
  <c r="O169" i="1"/>
  <c r="M169" i="1"/>
  <c r="K169" i="1"/>
  <c r="AG169" i="1" s="1"/>
  <c r="AU168" i="1"/>
  <c r="AT168" i="1"/>
  <c r="AQ168" i="1"/>
  <c r="AP168" i="1"/>
  <c r="AO168" i="1" s="1"/>
  <c r="AN168" i="1" s="1"/>
  <c r="AM168" i="1"/>
  <c r="AL168" i="1"/>
  <c r="AF168" i="1"/>
  <c r="AE168" i="1"/>
  <c r="AA168" i="1"/>
  <c r="Y168" i="1"/>
  <c r="W168" i="1"/>
  <c r="U168" i="1"/>
  <c r="S168" i="1"/>
  <c r="Q168" i="1"/>
  <c r="O168" i="1"/>
  <c r="M168" i="1"/>
  <c r="K168" i="1"/>
  <c r="AU163" i="1"/>
  <c r="AT163" i="1"/>
  <c r="AQ163" i="1"/>
  <c r="AP163" i="1"/>
  <c r="AO163" i="1" s="1"/>
  <c r="AN163" i="1"/>
  <c r="AM163" i="1"/>
  <c r="AL163" i="1"/>
  <c r="AF163" i="1"/>
  <c r="AE163" i="1" s="1"/>
  <c r="AA163" i="1"/>
  <c r="Y163" i="1"/>
  <c r="W163" i="1"/>
  <c r="U163" i="1"/>
  <c r="S163" i="1"/>
  <c r="Q163" i="1"/>
  <c r="AG163" i="1" s="1"/>
  <c r="O163" i="1"/>
  <c r="M163" i="1"/>
  <c r="K163" i="1"/>
  <c r="AU162" i="1"/>
  <c r="AT162" i="1"/>
  <c r="AQ162" i="1"/>
  <c r="AP162" i="1"/>
  <c r="AO162" i="1"/>
  <c r="AN162" i="1" s="1"/>
  <c r="AM162" i="1"/>
  <c r="AL162" i="1"/>
  <c r="AF162" i="1"/>
  <c r="AE162" i="1" s="1"/>
  <c r="AA162" i="1"/>
  <c r="Y162" i="1"/>
  <c r="W162" i="1"/>
  <c r="U162" i="1"/>
  <c r="S162" i="1"/>
  <c r="Q162" i="1"/>
  <c r="O162" i="1"/>
  <c r="M162" i="1"/>
  <c r="K162" i="1"/>
  <c r="AU161" i="1"/>
  <c r="AT161" i="1"/>
  <c r="AQ161" i="1"/>
  <c r="AP161" i="1"/>
  <c r="AO161" i="1" s="1"/>
  <c r="AN161" i="1" s="1"/>
  <c r="AM161" i="1"/>
  <c r="AL161" i="1"/>
  <c r="AF161" i="1"/>
  <c r="AE161" i="1"/>
  <c r="AA161" i="1"/>
  <c r="Y161" i="1"/>
  <c r="W161" i="1"/>
  <c r="U161" i="1"/>
  <c r="S161" i="1"/>
  <c r="Q161" i="1"/>
  <c r="O161" i="1"/>
  <c r="M161" i="1"/>
  <c r="K161" i="1"/>
  <c r="AG161" i="1" s="1"/>
  <c r="AU160" i="1"/>
  <c r="AT160" i="1"/>
  <c r="AQ160" i="1"/>
  <c r="AP160" i="1"/>
  <c r="AO160" i="1" s="1"/>
  <c r="AN160" i="1" s="1"/>
  <c r="AM160" i="1"/>
  <c r="AL160" i="1"/>
  <c r="AF160" i="1"/>
  <c r="AE160" i="1" s="1"/>
  <c r="AA160" i="1"/>
  <c r="Y160" i="1"/>
  <c r="W160" i="1"/>
  <c r="U160" i="1"/>
  <c r="S160" i="1"/>
  <c r="Q160" i="1"/>
  <c r="O160" i="1"/>
  <c r="M160" i="1"/>
  <c r="K160" i="1"/>
  <c r="AG160" i="1" s="1"/>
  <c r="AU159" i="1"/>
  <c r="AT159" i="1"/>
  <c r="AQ159" i="1"/>
  <c r="AP159" i="1"/>
  <c r="AO159" i="1" s="1"/>
  <c r="AN159" i="1"/>
  <c r="AM159" i="1"/>
  <c r="AL159" i="1"/>
  <c r="AF159" i="1"/>
  <c r="AE159" i="1" s="1"/>
  <c r="AG159" i="1" s="1"/>
  <c r="AA159" i="1"/>
  <c r="Y159" i="1"/>
  <c r="W159" i="1"/>
  <c r="U159" i="1"/>
  <c r="S159" i="1"/>
  <c r="Q159" i="1"/>
  <c r="O159" i="1"/>
  <c r="M159" i="1"/>
  <c r="K159" i="1"/>
  <c r="AU158" i="1"/>
  <c r="AT158" i="1"/>
  <c r="AQ158" i="1"/>
  <c r="AP158" i="1"/>
  <c r="AO158" i="1"/>
  <c r="AN158" i="1" s="1"/>
  <c r="AM158" i="1"/>
  <c r="AL158" i="1"/>
  <c r="AF158" i="1"/>
  <c r="AE158" i="1" s="1"/>
  <c r="AA158" i="1"/>
  <c r="Y158" i="1"/>
  <c r="W158" i="1"/>
  <c r="U158" i="1"/>
  <c r="S158" i="1"/>
  <c r="Q158" i="1"/>
  <c r="O158" i="1"/>
  <c r="M158" i="1"/>
  <c r="K158" i="1"/>
  <c r="AG158" i="1" s="1"/>
  <c r="AU157" i="1"/>
  <c r="AT157" i="1"/>
  <c r="AQ157" i="1"/>
  <c r="AP157" i="1"/>
  <c r="AO157" i="1" s="1"/>
  <c r="AN157" i="1" s="1"/>
  <c r="AM157" i="1"/>
  <c r="AL157" i="1"/>
  <c r="AF157" i="1"/>
  <c r="AE157" i="1"/>
  <c r="AA157" i="1"/>
  <c r="Y157" i="1"/>
  <c r="W157" i="1"/>
  <c r="U157" i="1"/>
  <c r="S157" i="1"/>
  <c r="Q157" i="1"/>
  <c r="O157" i="1"/>
  <c r="M157" i="1"/>
  <c r="K157" i="1"/>
  <c r="AG157" i="1" s="1"/>
  <c r="AU156" i="1"/>
  <c r="AT156" i="1"/>
  <c r="AQ156" i="1"/>
  <c r="AP156" i="1"/>
  <c r="AO156" i="1" s="1"/>
  <c r="AN156" i="1" s="1"/>
  <c r="AM156" i="1"/>
  <c r="AL156" i="1"/>
  <c r="AF156" i="1"/>
  <c r="AE156" i="1" s="1"/>
  <c r="AA156" i="1"/>
  <c r="Y156" i="1"/>
  <c r="W156" i="1"/>
  <c r="U156" i="1"/>
  <c r="S156" i="1"/>
  <c r="Q156" i="1"/>
  <c r="O156" i="1"/>
  <c r="M156" i="1"/>
  <c r="K156" i="1"/>
  <c r="AG156" i="1" s="1"/>
  <c r="AU151" i="1"/>
  <c r="AT151" i="1"/>
  <c r="AQ151" i="1"/>
  <c r="AP151" i="1"/>
  <c r="AO151" i="1"/>
  <c r="AN151" i="1" s="1"/>
  <c r="AM151" i="1"/>
  <c r="AL151" i="1"/>
  <c r="AF151" i="1"/>
  <c r="AE151" i="1" s="1"/>
  <c r="AA151" i="1"/>
  <c r="Y151" i="1"/>
  <c r="W151" i="1"/>
  <c r="U151" i="1"/>
  <c r="S151" i="1"/>
  <c r="Q151" i="1"/>
  <c r="O151" i="1"/>
  <c r="M151" i="1"/>
  <c r="K151" i="1"/>
  <c r="AG151" i="1" s="1"/>
  <c r="AU150" i="1"/>
  <c r="AT150" i="1"/>
  <c r="AQ150" i="1"/>
  <c r="AP150" i="1"/>
  <c r="AO150" i="1" s="1"/>
  <c r="AN150" i="1" s="1"/>
  <c r="AM150" i="1"/>
  <c r="AL150" i="1"/>
  <c r="AF150" i="1"/>
  <c r="AE150" i="1"/>
  <c r="AA150" i="1"/>
  <c r="Y150" i="1"/>
  <c r="W150" i="1"/>
  <c r="U150" i="1"/>
  <c r="S150" i="1"/>
  <c r="Q150" i="1"/>
  <c r="O150" i="1"/>
  <c r="M150" i="1"/>
  <c r="K150" i="1"/>
  <c r="AG150" i="1" s="1"/>
  <c r="AU149" i="1"/>
  <c r="AT149" i="1"/>
  <c r="AQ149" i="1"/>
  <c r="AP149" i="1"/>
  <c r="AO149" i="1" s="1"/>
  <c r="AN149" i="1" s="1"/>
  <c r="AM149" i="1"/>
  <c r="AL149" i="1"/>
  <c r="AF149" i="1"/>
  <c r="AA149" i="1"/>
  <c r="Y149" i="1"/>
  <c r="W149" i="1"/>
  <c r="U149" i="1"/>
  <c r="S149" i="1"/>
  <c r="Q149" i="1"/>
  <c r="O149" i="1"/>
  <c r="M149" i="1"/>
  <c r="K149" i="1"/>
  <c r="AU148" i="1"/>
  <c r="AT148" i="1"/>
  <c r="AQ148" i="1"/>
  <c r="AP148" i="1"/>
  <c r="AO148" i="1" s="1"/>
  <c r="AN148" i="1" s="1"/>
  <c r="AM148" i="1"/>
  <c r="AL148" i="1"/>
  <c r="AF148" i="1"/>
  <c r="AA148" i="1"/>
  <c r="Y148" i="1"/>
  <c r="W148" i="1"/>
  <c r="U148" i="1"/>
  <c r="S148" i="1"/>
  <c r="Q148" i="1"/>
  <c r="O148" i="1"/>
  <c r="M148" i="1"/>
  <c r="K148" i="1"/>
  <c r="AU147" i="1"/>
  <c r="AT147" i="1"/>
  <c r="AQ147" i="1"/>
  <c r="AP147" i="1"/>
  <c r="AO147" i="1"/>
  <c r="AN147" i="1" s="1"/>
  <c r="AM147" i="1"/>
  <c r="AL147" i="1"/>
  <c r="AF147" i="1"/>
  <c r="AE147" i="1" s="1"/>
  <c r="AA147" i="1"/>
  <c r="Y147" i="1"/>
  <c r="W147" i="1"/>
  <c r="U147" i="1"/>
  <c r="S147" i="1"/>
  <c r="Q147" i="1"/>
  <c r="O147" i="1"/>
  <c r="M147" i="1"/>
  <c r="K147" i="1"/>
  <c r="AG147" i="1" s="1"/>
  <c r="AU146" i="1"/>
  <c r="AT146" i="1"/>
  <c r="AQ146" i="1"/>
  <c r="AP146" i="1"/>
  <c r="AO146" i="1" s="1"/>
  <c r="AN146" i="1" s="1"/>
  <c r="AM146" i="1"/>
  <c r="AL146" i="1"/>
  <c r="AF146" i="1"/>
  <c r="AE146" i="1"/>
  <c r="AA146" i="1"/>
  <c r="Y146" i="1"/>
  <c r="W146" i="1"/>
  <c r="U146" i="1"/>
  <c r="S146" i="1"/>
  <c r="Q146" i="1"/>
  <c r="O146" i="1"/>
  <c r="M146" i="1"/>
  <c r="K146" i="1"/>
  <c r="AU145" i="1"/>
  <c r="AT145" i="1"/>
  <c r="AQ145" i="1"/>
  <c r="AP145" i="1"/>
  <c r="AM145" i="1"/>
  <c r="AL145" i="1"/>
  <c r="AF145" i="1"/>
  <c r="AE145" i="1" s="1"/>
  <c r="AA145" i="1"/>
  <c r="Y145" i="1"/>
  <c r="W145" i="1"/>
  <c r="U145" i="1"/>
  <c r="S145" i="1"/>
  <c r="Q145" i="1"/>
  <c r="O145" i="1"/>
  <c r="M145" i="1"/>
  <c r="K145" i="1"/>
  <c r="AU144" i="1"/>
  <c r="AT144" i="1"/>
  <c r="AQ144" i="1"/>
  <c r="AP144" i="1"/>
  <c r="AO144" i="1" s="1"/>
  <c r="AN144" i="1"/>
  <c r="AM144" i="1"/>
  <c r="AL144" i="1"/>
  <c r="AF144" i="1"/>
  <c r="AE144" i="1" s="1"/>
  <c r="AA144" i="1"/>
  <c r="Y144" i="1"/>
  <c r="W144" i="1"/>
  <c r="U144" i="1"/>
  <c r="S144" i="1"/>
  <c r="Q144" i="1"/>
  <c r="AG144" i="1" s="1"/>
  <c r="O144" i="1"/>
  <c r="M144" i="1"/>
  <c r="K144" i="1"/>
  <c r="AU139" i="1"/>
  <c r="AT139" i="1"/>
  <c r="AQ139" i="1"/>
  <c r="AP139" i="1"/>
  <c r="AO139" i="1" s="1"/>
  <c r="AN139" i="1" s="1"/>
  <c r="AM139" i="1"/>
  <c r="AL139" i="1"/>
  <c r="AE139" i="1" s="1"/>
  <c r="AF139" i="1"/>
  <c r="AA139" i="1"/>
  <c r="Y139" i="1"/>
  <c r="W139" i="1"/>
  <c r="U139" i="1"/>
  <c r="S139" i="1"/>
  <c r="Q139" i="1"/>
  <c r="O139" i="1"/>
  <c r="M139" i="1"/>
  <c r="K139" i="1"/>
  <c r="AU138" i="1"/>
  <c r="AT138" i="1"/>
  <c r="AQ138" i="1"/>
  <c r="AP138" i="1"/>
  <c r="AM138" i="1"/>
  <c r="AL138" i="1"/>
  <c r="AF138" i="1"/>
  <c r="AA138" i="1"/>
  <c r="Y138" i="1"/>
  <c r="W138" i="1"/>
  <c r="U138" i="1"/>
  <c r="S138" i="1"/>
  <c r="Q138" i="1"/>
  <c r="O138" i="1"/>
  <c r="M138" i="1"/>
  <c r="K138" i="1"/>
  <c r="AU137" i="1"/>
  <c r="AT137" i="1"/>
  <c r="AQ137" i="1"/>
  <c r="AP137" i="1"/>
  <c r="AO137" i="1" s="1"/>
  <c r="AN137" i="1"/>
  <c r="AM137" i="1"/>
  <c r="AL137" i="1"/>
  <c r="AF137" i="1"/>
  <c r="AE137" i="1" s="1"/>
  <c r="AA137" i="1"/>
  <c r="Y137" i="1"/>
  <c r="W137" i="1"/>
  <c r="U137" i="1"/>
  <c r="S137" i="1"/>
  <c r="Q137" i="1"/>
  <c r="AG137" i="1" s="1"/>
  <c r="O137" i="1"/>
  <c r="M137" i="1"/>
  <c r="K137" i="1"/>
  <c r="AU136" i="1"/>
  <c r="AT136" i="1"/>
  <c r="AQ136" i="1"/>
  <c r="AP136" i="1"/>
  <c r="AO136" i="1"/>
  <c r="AN136" i="1" s="1"/>
  <c r="AM136" i="1"/>
  <c r="AL136" i="1"/>
  <c r="AF136" i="1"/>
  <c r="AE136" i="1" s="1"/>
  <c r="AA136" i="1"/>
  <c r="Y136" i="1"/>
  <c r="W136" i="1"/>
  <c r="U136" i="1"/>
  <c r="S136" i="1"/>
  <c r="Q136" i="1"/>
  <c r="O136" i="1"/>
  <c r="M136" i="1"/>
  <c r="K136" i="1"/>
  <c r="AU135" i="1"/>
  <c r="AT135" i="1"/>
  <c r="AQ135" i="1"/>
  <c r="AP135" i="1"/>
  <c r="AO135" i="1" s="1"/>
  <c r="AN135" i="1" s="1"/>
  <c r="AM135" i="1"/>
  <c r="AL135" i="1"/>
  <c r="AE135" i="1" s="1"/>
  <c r="AF135" i="1"/>
  <c r="AA135" i="1"/>
  <c r="Y135" i="1"/>
  <c r="W135" i="1"/>
  <c r="U135" i="1"/>
  <c r="S135" i="1"/>
  <c r="Q135" i="1"/>
  <c r="O135" i="1"/>
  <c r="M135" i="1"/>
  <c r="K135" i="1"/>
  <c r="AU134" i="1"/>
  <c r="AT134" i="1"/>
  <c r="AQ134" i="1"/>
  <c r="AP134" i="1"/>
  <c r="AO134" i="1" s="1"/>
  <c r="AN134" i="1" s="1"/>
  <c r="AM134" i="1"/>
  <c r="AL134" i="1"/>
  <c r="AF134" i="1"/>
  <c r="AE134" i="1" s="1"/>
  <c r="AA134" i="1"/>
  <c r="Y134" i="1"/>
  <c r="W134" i="1"/>
  <c r="U134" i="1"/>
  <c r="S134" i="1"/>
  <c r="Q134" i="1"/>
  <c r="O134" i="1"/>
  <c r="M134" i="1"/>
  <c r="K134" i="1"/>
  <c r="AG134" i="1" s="1"/>
  <c r="AU133" i="1"/>
  <c r="AT133" i="1"/>
  <c r="AQ133" i="1"/>
  <c r="AO133" i="1" s="1"/>
  <c r="AP133" i="1"/>
  <c r="AN133" i="1"/>
  <c r="AM133" i="1"/>
  <c r="AL133" i="1"/>
  <c r="AF133" i="1"/>
  <c r="AE133" i="1" s="1"/>
  <c r="AG133" i="1" s="1"/>
  <c r="AA133" i="1"/>
  <c r="Y133" i="1"/>
  <c r="W133" i="1"/>
  <c r="U133" i="1"/>
  <c r="S133" i="1"/>
  <c r="Q133" i="1"/>
  <c r="O133" i="1"/>
  <c r="M133" i="1"/>
  <c r="K133" i="1"/>
  <c r="AU132" i="1"/>
  <c r="AT132" i="1"/>
  <c r="AQ132" i="1"/>
  <c r="AP132" i="1"/>
  <c r="AO132" i="1"/>
  <c r="AN132" i="1" s="1"/>
  <c r="AM132" i="1"/>
  <c r="AL132" i="1"/>
  <c r="AF132" i="1"/>
  <c r="AE132" i="1" s="1"/>
  <c r="AA132" i="1"/>
  <c r="Y132" i="1"/>
  <c r="W132" i="1"/>
  <c r="U132" i="1"/>
  <c r="S132" i="1"/>
  <c r="Q132" i="1"/>
  <c r="O132" i="1"/>
  <c r="M132" i="1"/>
  <c r="K132" i="1"/>
  <c r="AG132" i="1" s="1"/>
  <c r="AU127" i="1"/>
  <c r="AT127" i="1"/>
  <c r="AQ127" i="1"/>
  <c r="AP127" i="1"/>
  <c r="AO127" i="1" s="1"/>
  <c r="AN127" i="1" s="1"/>
  <c r="AM127" i="1"/>
  <c r="AL127" i="1"/>
  <c r="AF127" i="1"/>
  <c r="AA127" i="1"/>
  <c r="Y127" i="1"/>
  <c r="W127" i="1"/>
  <c r="U127" i="1"/>
  <c r="S127" i="1"/>
  <c r="Q127" i="1"/>
  <c r="O127" i="1"/>
  <c r="M127" i="1"/>
  <c r="K127" i="1"/>
  <c r="AU126" i="1"/>
  <c r="AT126" i="1"/>
  <c r="AQ126" i="1"/>
  <c r="AP126" i="1"/>
  <c r="AO126" i="1" s="1"/>
  <c r="AN126" i="1" s="1"/>
  <c r="AM126" i="1"/>
  <c r="AL126" i="1"/>
  <c r="AF126" i="1"/>
  <c r="AA126" i="1"/>
  <c r="Y126" i="1"/>
  <c r="W126" i="1"/>
  <c r="U126" i="1"/>
  <c r="S126" i="1"/>
  <c r="Q126" i="1"/>
  <c r="O126" i="1"/>
  <c r="M126" i="1"/>
  <c r="K126" i="1"/>
  <c r="AU125" i="1"/>
  <c r="AT125" i="1"/>
  <c r="AQ125" i="1"/>
  <c r="AP125" i="1"/>
  <c r="AO125" i="1"/>
  <c r="AN125" i="1" s="1"/>
  <c r="AM125" i="1"/>
  <c r="AL125" i="1"/>
  <c r="AF125" i="1"/>
  <c r="AE125" i="1" s="1"/>
  <c r="AA125" i="1"/>
  <c r="Y125" i="1"/>
  <c r="W125" i="1"/>
  <c r="U125" i="1"/>
  <c r="S125" i="1"/>
  <c r="Q125" i="1"/>
  <c r="O125" i="1"/>
  <c r="M125" i="1"/>
  <c r="K125" i="1"/>
  <c r="AG125" i="1" s="1"/>
  <c r="AU124" i="1"/>
  <c r="AT124" i="1"/>
  <c r="AQ124" i="1"/>
  <c r="AP124" i="1"/>
  <c r="AO124" i="1" s="1"/>
  <c r="AN124" i="1" s="1"/>
  <c r="AM124" i="1"/>
  <c r="AL124" i="1"/>
  <c r="AF124" i="1"/>
  <c r="AE124" i="1"/>
  <c r="AA124" i="1"/>
  <c r="Y124" i="1"/>
  <c r="W124" i="1"/>
  <c r="U124" i="1"/>
  <c r="S124" i="1"/>
  <c r="Q124" i="1"/>
  <c r="O124" i="1"/>
  <c r="M124" i="1"/>
  <c r="K124" i="1"/>
  <c r="AU123" i="1"/>
  <c r="AT123" i="1"/>
  <c r="AQ123" i="1"/>
  <c r="AP123" i="1"/>
  <c r="AM123" i="1"/>
  <c r="AL123" i="1"/>
  <c r="AF123" i="1"/>
  <c r="AA123" i="1"/>
  <c r="Y123" i="1"/>
  <c r="W123" i="1"/>
  <c r="U123" i="1"/>
  <c r="S123" i="1"/>
  <c r="Q123" i="1"/>
  <c r="O123" i="1"/>
  <c r="M123" i="1"/>
  <c r="K123" i="1"/>
  <c r="AU122" i="1"/>
  <c r="AT122" i="1"/>
  <c r="AQ122" i="1"/>
  <c r="AP122" i="1"/>
  <c r="AO122" i="1" s="1"/>
  <c r="AN122" i="1"/>
  <c r="AM122" i="1"/>
  <c r="AL122" i="1"/>
  <c r="AF122" i="1"/>
  <c r="AE122" i="1" s="1"/>
  <c r="AA122" i="1"/>
  <c r="Y122" i="1"/>
  <c r="W122" i="1"/>
  <c r="U122" i="1"/>
  <c r="S122" i="1"/>
  <c r="Q122" i="1"/>
  <c r="AG122" i="1" s="1"/>
  <c r="O122" i="1"/>
  <c r="M122" i="1"/>
  <c r="K122" i="1"/>
  <c r="AU121" i="1"/>
  <c r="AT121" i="1"/>
  <c r="AQ121" i="1"/>
  <c r="AP121" i="1"/>
  <c r="AO121" i="1"/>
  <c r="AN121" i="1" s="1"/>
  <c r="AM121" i="1"/>
  <c r="AL121" i="1"/>
  <c r="AF121" i="1"/>
  <c r="AE121" i="1" s="1"/>
  <c r="AA121" i="1"/>
  <c r="Y121" i="1"/>
  <c r="W121" i="1"/>
  <c r="U121" i="1"/>
  <c r="S121" i="1"/>
  <c r="Q121" i="1"/>
  <c r="O121" i="1"/>
  <c r="M121" i="1"/>
  <c r="K121" i="1"/>
  <c r="AU120" i="1"/>
  <c r="AT120" i="1"/>
  <c r="AQ120" i="1"/>
  <c r="AP120" i="1"/>
  <c r="AO120" i="1" s="1"/>
  <c r="AN120" i="1" s="1"/>
  <c r="AM120" i="1"/>
  <c r="AL120" i="1"/>
  <c r="AF120" i="1"/>
  <c r="AA120" i="1"/>
  <c r="Y120" i="1"/>
  <c r="W120" i="1"/>
  <c r="U120" i="1"/>
  <c r="S120" i="1"/>
  <c r="Q120" i="1"/>
  <c r="O120" i="1"/>
  <c r="M120" i="1"/>
  <c r="K120" i="1"/>
  <c r="AG120" i="1" s="1"/>
  <c r="AU115" i="1"/>
  <c r="AT115" i="1"/>
  <c r="AQ115" i="1"/>
  <c r="AP115" i="1"/>
  <c r="AM115" i="1"/>
  <c r="AL115" i="1"/>
  <c r="AF115" i="1"/>
  <c r="AA115" i="1"/>
  <c r="Y115" i="1"/>
  <c r="W115" i="1"/>
  <c r="U115" i="1"/>
  <c r="S115" i="1"/>
  <c r="Q115" i="1"/>
  <c r="O115" i="1"/>
  <c r="M115" i="1"/>
  <c r="K115" i="1"/>
  <c r="AU114" i="1"/>
  <c r="AT114" i="1"/>
  <c r="AQ114" i="1"/>
  <c r="AO114" i="1" s="1"/>
  <c r="AP114" i="1"/>
  <c r="AN114" i="1"/>
  <c r="AM114" i="1"/>
  <c r="AL114" i="1"/>
  <c r="AF114" i="1"/>
  <c r="AE114" i="1" s="1"/>
  <c r="AA114" i="1"/>
  <c r="Y114" i="1"/>
  <c r="W114" i="1"/>
  <c r="U114" i="1"/>
  <c r="S114" i="1"/>
  <c r="Q114" i="1"/>
  <c r="AG114" i="1" s="1"/>
  <c r="O114" i="1"/>
  <c r="M114" i="1"/>
  <c r="K114" i="1"/>
  <c r="AU113" i="1"/>
  <c r="AT113" i="1"/>
  <c r="AQ113" i="1"/>
  <c r="AP113" i="1"/>
  <c r="AO113" i="1"/>
  <c r="AN113" i="1" s="1"/>
  <c r="AE113" i="1" s="1"/>
  <c r="AM113" i="1"/>
  <c r="AL113" i="1"/>
  <c r="AF113" i="1"/>
  <c r="AA113" i="1"/>
  <c r="Y113" i="1"/>
  <c r="W113" i="1"/>
  <c r="U113" i="1"/>
  <c r="S113" i="1"/>
  <c r="Q113" i="1"/>
  <c r="O113" i="1"/>
  <c r="M113" i="1"/>
  <c r="K113" i="1"/>
  <c r="AU112" i="1"/>
  <c r="AT112" i="1"/>
  <c r="AQ112" i="1"/>
  <c r="AP112" i="1"/>
  <c r="AO112" i="1" s="1"/>
  <c r="AN112" i="1" s="1"/>
  <c r="AM112" i="1"/>
  <c r="AL112" i="1"/>
  <c r="AE112" i="1" s="1"/>
  <c r="AF112" i="1"/>
  <c r="AA112" i="1"/>
  <c r="Y112" i="1"/>
  <c r="W112" i="1"/>
  <c r="U112" i="1"/>
  <c r="S112" i="1"/>
  <c r="Q112" i="1"/>
  <c r="O112" i="1"/>
  <c r="M112" i="1"/>
  <c r="K112" i="1"/>
  <c r="AU111" i="1"/>
  <c r="AT111" i="1"/>
  <c r="AQ111" i="1"/>
  <c r="AP111" i="1"/>
  <c r="AO111" i="1" s="1"/>
  <c r="AN111" i="1" s="1"/>
  <c r="AM111" i="1"/>
  <c r="AL111" i="1"/>
  <c r="AF111" i="1"/>
  <c r="AA111" i="1"/>
  <c r="Y111" i="1"/>
  <c r="W111" i="1"/>
  <c r="U111" i="1"/>
  <c r="S111" i="1"/>
  <c r="Q111" i="1"/>
  <c r="O111" i="1"/>
  <c r="M111" i="1"/>
  <c r="K111" i="1"/>
  <c r="AU110" i="1"/>
  <c r="AT110" i="1"/>
  <c r="AQ110" i="1"/>
  <c r="AO110" i="1" s="1"/>
  <c r="AP110" i="1"/>
  <c r="AN110" i="1"/>
  <c r="AM110" i="1"/>
  <c r="AL110" i="1"/>
  <c r="AF110" i="1"/>
  <c r="AE110" i="1" s="1"/>
  <c r="AG110" i="1" s="1"/>
  <c r="AA110" i="1"/>
  <c r="Y110" i="1"/>
  <c r="W110" i="1"/>
  <c r="U110" i="1"/>
  <c r="S110" i="1"/>
  <c r="Q110" i="1"/>
  <c r="O110" i="1"/>
  <c r="M110" i="1"/>
  <c r="K110" i="1"/>
  <c r="AU109" i="1"/>
  <c r="AT109" i="1"/>
  <c r="AQ109" i="1"/>
  <c r="AP109" i="1"/>
  <c r="AO109" i="1"/>
  <c r="AN109" i="1" s="1"/>
  <c r="AM109" i="1"/>
  <c r="AL109" i="1"/>
  <c r="AF109" i="1"/>
  <c r="AE109" i="1"/>
  <c r="AA109" i="1"/>
  <c r="Y109" i="1"/>
  <c r="W109" i="1"/>
  <c r="U109" i="1"/>
  <c r="S109" i="1"/>
  <c r="Q109" i="1"/>
  <c r="O109" i="1"/>
  <c r="M109" i="1"/>
  <c r="K109" i="1"/>
  <c r="AG109" i="1" s="1"/>
  <c r="AU108" i="1"/>
  <c r="AT108" i="1"/>
  <c r="AQ108" i="1"/>
  <c r="AP108" i="1"/>
  <c r="AO108" i="1" s="1"/>
  <c r="AN108" i="1" s="1"/>
  <c r="AM108" i="1"/>
  <c r="AL108" i="1"/>
  <c r="AF108" i="1"/>
  <c r="AE108" i="1"/>
  <c r="AA108" i="1"/>
  <c r="Y108" i="1"/>
  <c r="W108" i="1"/>
  <c r="U108" i="1"/>
  <c r="S108" i="1"/>
  <c r="Q108" i="1"/>
  <c r="O108" i="1"/>
  <c r="M108" i="1"/>
  <c r="K108" i="1"/>
  <c r="AU103" i="1"/>
  <c r="AT103" i="1"/>
  <c r="AQ103" i="1"/>
  <c r="AO103" i="1" s="1"/>
  <c r="AP103" i="1"/>
  <c r="AN103" i="1"/>
  <c r="AM103" i="1"/>
  <c r="AL103" i="1"/>
  <c r="AF103" i="1"/>
  <c r="AE103" i="1" s="1"/>
  <c r="AA103" i="1"/>
  <c r="Y103" i="1"/>
  <c r="W103" i="1"/>
  <c r="U103" i="1"/>
  <c r="S103" i="1"/>
  <c r="Q103" i="1"/>
  <c r="AG103" i="1" s="1"/>
  <c r="O103" i="1"/>
  <c r="M103" i="1"/>
  <c r="K103" i="1"/>
  <c r="AU102" i="1"/>
  <c r="AT102" i="1"/>
  <c r="AQ102" i="1"/>
  <c r="AP102" i="1"/>
  <c r="AO102" i="1"/>
  <c r="AN102" i="1" s="1"/>
  <c r="AE102" i="1" s="1"/>
  <c r="AM102" i="1"/>
  <c r="AL102" i="1"/>
  <c r="AF102" i="1"/>
  <c r="AA102" i="1"/>
  <c r="Y102" i="1"/>
  <c r="W102" i="1"/>
  <c r="U102" i="1"/>
  <c r="S102" i="1"/>
  <c r="Q102" i="1"/>
  <c r="O102" i="1"/>
  <c r="M102" i="1"/>
  <c r="K102" i="1"/>
  <c r="AU101" i="1"/>
  <c r="AT101" i="1"/>
  <c r="AQ101" i="1"/>
  <c r="AP101" i="1"/>
  <c r="AO101" i="1" s="1"/>
  <c r="AN101" i="1" s="1"/>
  <c r="AM101" i="1"/>
  <c r="AL101" i="1"/>
  <c r="AE101" i="1" s="1"/>
  <c r="AF101" i="1"/>
  <c r="AA101" i="1"/>
  <c r="Y101" i="1"/>
  <c r="W101" i="1"/>
  <c r="U101" i="1"/>
  <c r="S101" i="1"/>
  <c r="Q101" i="1"/>
  <c r="O101" i="1"/>
  <c r="M101" i="1"/>
  <c r="K101" i="1"/>
  <c r="AU100" i="1"/>
  <c r="AT100" i="1"/>
  <c r="AQ100" i="1"/>
  <c r="AP100" i="1"/>
  <c r="AO100" i="1" s="1"/>
  <c r="AN100" i="1" s="1"/>
  <c r="AM100" i="1"/>
  <c r="AL100" i="1"/>
  <c r="AF100" i="1"/>
  <c r="AA100" i="1"/>
  <c r="Y100" i="1"/>
  <c r="W100" i="1"/>
  <c r="U100" i="1"/>
  <c r="S100" i="1"/>
  <c r="Q100" i="1"/>
  <c r="O100" i="1"/>
  <c r="M100" i="1"/>
  <c r="K100" i="1"/>
  <c r="AU99" i="1"/>
  <c r="AT99" i="1"/>
  <c r="AQ99" i="1"/>
  <c r="AO99" i="1" s="1"/>
  <c r="AP99" i="1"/>
  <c r="AN99" i="1"/>
  <c r="AM99" i="1"/>
  <c r="AL99" i="1"/>
  <c r="AF99" i="1"/>
  <c r="AE99" i="1" s="1"/>
  <c r="AG99" i="1" s="1"/>
  <c r="AA99" i="1"/>
  <c r="Y99" i="1"/>
  <c r="W99" i="1"/>
  <c r="U99" i="1"/>
  <c r="S99" i="1"/>
  <c r="Q99" i="1"/>
  <c r="O99" i="1"/>
  <c r="M99" i="1"/>
  <c r="K99" i="1"/>
  <c r="AU98" i="1"/>
  <c r="AT98" i="1"/>
  <c r="AQ98" i="1"/>
  <c r="AP98" i="1"/>
  <c r="AO98" i="1"/>
  <c r="AN98" i="1" s="1"/>
  <c r="AM98" i="1"/>
  <c r="AL98" i="1"/>
  <c r="AF98" i="1"/>
  <c r="AE98" i="1"/>
  <c r="AA98" i="1"/>
  <c r="Y98" i="1"/>
  <c r="W98" i="1"/>
  <c r="U98" i="1"/>
  <c r="S98" i="1"/>
  <c r="Q98" i="1"/>
  <c r="O98" i="1"/>
  <c r="M98" i="1"/>
  <c r="K98" i="1"/>
  <c r="AG98" i="1" s="1"/>
  <c r="AU97" i="1"/>
  <c r="AT97" i="1"/>
  <c r="AQ97" i="1"/>
  <c r="AP97" i="1"/>
  <c r="AO97" i="1" s="1"/>
  <c r="AN97" i="1" s="1"/>
  <c r="AM97" i="1"/>
  <c r="AL97" i="1"/>
  <c r="AF97" i="1"/>
  <c r="AE97" i="1"/>
  <c r="AA97" i="1"/>
  <c r="Y97" i="1"/>
  <c r="W97" i="1"/>
  <c r="U97" i="1"/>
  <c r="S97" i="1"/>
  <c r="Q97" i="1"/>
  <c r="O97" i="1"/>
  <c r="M97" i="1"/>
  <c r="K97" i="1"/>
  <c r="AU96" i="1"/>
  <c r="AT96" i="1"/>
  <c r="AQ96" i="1"/>
  <c r="AP96" i="1"/>
  <c r="AM96" i="1"/>
  <c r="AL96" i="1"/>
  <c r="AF96" i="1"/>
  <c r="AE96" i="1" s="1"/>
  <c r="AA96" i="1"/>
  <c r="Y96" i="1"/>
  <c r="W96" i="1"/>
  <c r="U96" i="1"/>
  <c r="S96" i="1"/>
  <c r="Q96" i="1"/>
  <c r="O96" i="1"/>
  <c r="M96" i="1"/>
  <c r="AG96" i="1" s="1"/>
  <c r="K96" i="1"/>
  <c r="AU91" i="1"/>
  <c r="AT91" i="1"/>
  <c r="AQ91" i="1"/>
  <c r="AP91" i="1"/>
  <c r="AO91" i="1"/>
  <c r="AN91" i="1" s="1"/>
  <c r="AE91" i="1" s="1"/>
  <c r="AM91" i="1"/>
  <c r="AL91" i="1"/>
  <c r="AF91" i="1"/>
  <c r="AA91" i="1"/>
  <c r="Y91" i="1"/>
  <c r="W91" i="1"/>
  <c r="U91" i="1"/>
  <c r="S91" i="1"/>
  <c r="Q91" i="1"/>
  <c r="O91" i="1"/>
  <c r="M91" i="1"/>
  <c r="K91" i="1"/>
  <c r="AG91" i="1" s="1"/>
  <c r="AU90" i="1"/>
  <c r="AT90" i="1"/>
  <c r="AQ90" i="1"/>
  <c r="AP90" i="1"/>
  <c r="AO90" i="1" s="1"/>
  <c r="AN90" i="1" s="1"/>
  <c r="AM90" i="1"/>
  <c r="AL90" i="1"/>
  <c r="AF90" i="1"/>
  <c r="AE90" i="1"/>
  <c r="AA90" i="1"/>
  <c r="Y90" i="1"/>
  <c r="W90" i="1"/>
  <c r="U90" i="1"/>
  <c r="S90" i="1"/>
  <c r="Q90" i="1"/>
  <c r="O90" i="1"/>
  <c r="M90" i="1"/>
  <c r="K90" i="1"/>
  <c r="AU89" i="1"/>
  <c r="AT89" i="1"/>
  <c r="AQ89" i="1"/>
  <c r="AP89" i="1"/>
  <c r="AM89" i="1"/>
  <c r="AL89" i="1"/>
  <c r="AF89" i="1"/>
  <c r="AA89" i="1"/>
  <c r="Y89" i="1"/>
  <c r="W89" i="1"/>
  <c r="U89" i="1"/>
  <c r="S89" i="1"/>
  <c r="Q89" i="1"/>
  <c r="O89" i="1"/>
  <c r="M89" i="1"/>
  <c r="K89" i="1"/>
  <c r="AU88" i="1"/>
  <c r="AT88" i="1"/>
  <c r="AQ88" i="1"/>
  <c r="AO88" i="1" s="1"/>
  <c r="AN88" i="1" s="1"/>
  <c r="AP88" i="1"/>
  <c r="AM88" i="1"/>
  <c r="AL88" i="1"/>
  <c r="AF88" i="1"/>
  <c r="AA88" i="1"/>
  <c r="Y88" i="1"/>
  <c r="W88" i="1"/>
  <c r="U88" i="1"/>
  <c r="S88" i="1"/>
  <c r="Q88" i="1"/>
  <c r="O88" i="1"/>
  <c r="M88" i="1"/>
  <c r="K88" i="1"/>
  <c r="AU87" i="1"/>
  <c r="AT87" i="1"/>
  <c r="AQ87" i="1"/>
  <c r="AP87" i="1"/>
  <c r="AO87" i="1"/>
  <c r="AN87" i="1" s="1"/>
  <c r="AE87" i="1" s="1"/>
  <c r="AM87" i="1"/>
  <c r="AL87" i="1"/>
  <c r="AF87" i="1"/>
  <c r="AA87" i="1"/>
  <c r="Y87" i="1"/>
  <c r="W87" i="1"/>
  <c r="U87" i="1"/>
  <c r="S87" i="1"/>
  <c r="Q87" i="1"/>
  <c r="O87" i="1"/>
  <c r="M87" i="1"/>
  <c r="K87" i="1"/>
  <c r="AG87" i="1" s="1"/>
  <c r="AU86" i="1"/>
  <c r="AT86" i="1"/>
  <c r="AQ86" i="1"/>
  <c r="AP86" i="1"/>
  <c r="AO86" i="1"/>
  <c r="AN86" i="1" s="1"/>
  <c r="AM86" i="1"/>
  <c r="AL86" i="1"/>
  <c r="AF86" i="1"/>
  <c r="AE86" i="1"/>
  <c r="AA86" i="1"/>
  <c r="Y86" i="1"/>
  <c r="W86" i="1"/>
  <c r="U86" i="1"/>
  <c r="S86" i="1"/>
  <c r="Q86" i="1"/>
  <c r="O86" i="1"/>
  <c r="M86" i="1"/>
  <c r="K86" i="1"/>
  <c r="AG86" i="1" s="1"/>
  <c r="AU85" i="1"/>
  <c r="AT85" i="1"/>
  <c r="AQ85" i="1"/>
  <c r="AP85" i="1"/>
  <c r="AO85" i="1" s="1"/>
  <c r="AN85" i="1" s="1"/>
  <c r="AM85" i="1"/>
  <c r="AL85" i="1"/>
  <c r="AF85" i="1"/>
  <c r="AE85" i="1"/>
  <c r="AA85" i="1"/>
  <c r="Y85" i="1"/>
  <c r="W85" i="1"/>
  <c r="U85" i="1"/>
  <c r="S85" i="1"/>
  <c r="Q85" i="1"/>
  <c r="O85" i="1"/>
  <c r="M85" i="1"/>
  <c r="AG85" i="1" s="1"/>
  <c r="K85" i="1"/>
  <c r="AU84" i="1"/>
  <c r="AT84" i="1"/>
  <c r="AQ84" i="1"/>
  <c r="AO84" i="1" s="1"/>
  <c r="AP84" i="1"/>
  <c r="AN84" i="1"/>
  <c r="AM84" i="1"/>
  <c r="AL84" i="1"/>
  <c r="AF84" i="1"/>
  <c r="AE84" i="1" s="1"/>
  <c r="AA84" i="1"/>
  <c r="Y84" i="1"/>
  <c r="W84" i="1"/>
  <c r="U84" i="1"/>
  <c r="S84" i="1"/>
  <c r="Q84" i="1"/>
  <c r="O84" i="1"/>
  <c r="AG84" i="1" s="1"/>
  <c r="M84" i="1"/>
  <c r="K84" i="1"/>
  <c r="AU79" i="1"/>
  <c r="AT79" i="1"/>
  <c r="AQ79" i="1"/>
  <c r="AP79" i="1"/>
  <c r="AO79" i="1" s="1"/>
  <c r="AN79" i="1" s="1"/>
  <c r="AM79" i="1"/>
  <c r="AL79" i="1"/>
  <c r="AF79" i="1"/>
  <c r="AE79" i="1"/>
  <c r="AA79" i="1"/>
  <c r="Y79" i="1"/>
  <c r="W79" i="1"/>
  <c r="U79" i="1"/>
  <c r="S79" i="1"/>
  <c r="Q79" i="1"/>
  <c r="O79" i="1"/>
  <c r="M79" i="1"/>
  <c r="K79" i="1"/>
  <c r="AG79" i="1" s="1"/>
  <c r="AU78" i="1"/>
  <c r="AT78" i="1"/>
  <c r="AQ78" i="1"/>
  <c r="AP78" i="1"/>
  <c r="AO78" i="1" s="1"/>
  <c r="AN78" i="1" s="1"/>
  <c r="AM78" i="1"/>
  <c r="AL78" i="1"/>
  <c r="AF78" i="1"/>
  <c r="AE78" i="1"/>
  <c r="AA78" i="1"/>
  <c r="Y78" i="1"/>
  <c r="W78" i="1"/>
  <c r="U78" i="1"/>
  <c r="S78" i="1"/>
  <c r="Q78" i="1"/>
  <c r="O78" i="1"/>
  <c r="M78" i="1"/>
  <c r="AG78" i="1" s="1"/>
  <c r="K78" i="1"/>
  <c r="AU77" i="1"/>
  <c r="AT77" i="1"/>
  <c r="AQ77" i="1"/>
  <c r="AO77" i="1" s="1"/>
  <c r="AN77" i="1" s="1"/>
  <c r="AP77" i="1"/>
  <c r="AM77" i="1"/>
  <c r="AL77" i="1"/>
  <c r="AF77" i="1"/>
  <c r="AE77" i="1" s="1"/>
  <c r="AA77" i="1"/>
  <c r="Y77" i="1"/>
  <c r="W77" i="1"/>
  <c r="U77" i="1"/>
  <c r="S77" i="1"/>
  <c r="Q77" i="1"/>
  <c r="O77" i="1"/>
  <c r="AG77" i="1" s="1"/>
  <c r="M77" i="1"/>
  <c r="K77" i="1"/>
  <c r="AU76" i="1"/>
  <c r="AT76" i="1"/>
  <c r="AQ76" i="1"/>
  <c r="AP76" i="1"/>
  <c r="AO76" i="1"/>
  <c r="AN76" i="1"/>
  <c r="AE76" i="1" s="1"/>
  <c r="AG76" i="1" s="1"/>
  <c r="AM76" i="1"/>
  <c r="AL76" i="1"/>
  <c r="AF76" i="1"/>
  <c r="AA76" i="1"/>
  <c r="Y76" i="1"/>
  <c r="W76" i="1"/>
  <c r="U76" i="1"/>
  <c r="S76" i="1"/>
  <c r="Q76" i="1"/>
  <c r="O76" i="1"/>
  <c r="M76" i="1"/>
  <c r="K76" i="1"/>
  <c r="AU75" i="1"/>
  <c r="AT75" i="1"/>
  <c r="AQ75" i="1"/>
  <c r="AP75" i="1"/>
  <c r="AO75" i="1"/>
  <c r="AN75" i="1" s="1"/>
  <c r="AM75" i="1"/>
  <c r="AL75" i="1"/>
  <c r="AF75" i="1"/>
  <c r="AE75" i="1"/>
  <c r="AA75" i="1"/>
  <c r="Y75" i="1"/>
  <c r="W75" i="1"/>
  <c r="U75" i="1"/>
  <c r="S75" i="1"/>
  <c r="Q75" i="1"/>
  <c r="O75" i="1"/>
  <c r="M75" i="1"/>
  <c r="K75" i="1"/>
  <c r="AU74" i="1"/>
  <c r="AT74" i="1"/>
  <c r="AQ74" i="1"/>
  <c r="AP74" i="1"/>
  <c r="AM74" i="1"/>
  <c r="AL74" i="1"/>
  <c r="AF74" i="1"/>
  <c r="AA74" i="1"/>
  <c r="Y74" i="1"/>
  <c r="W74" i="1"/>
  <c r="U74" i="1"/>
  <c r="S74" i="1"/>
  <c r="Q74" i="1"/>
  <c r="O74" i="1"/>
  <c r="M74" i="1"/>
  <c r="K74" i="1"/>
  <c r="AU73" i="1"/>
  <c r="AT73" i="1"/>
  <c r="AQ73" i="1"/>
  <c r="AO73" i="1" s="1"/>
  <c r="AP73" i="1"/>
  <c r="AN73" i="1"/>
  <c r="AM73" i="1"/>
  <c r="AL73" i="1"/>
  <c r="AF73" i="1"/>
  <c r="AA73" i="1"/>
  <c r="Y73" i="1"/>
  <c r="W73" i="1"/>
  <c r="U73" i="1"/>
  <c r="S73" i="1"/>
  <c r="Q73" i="1"/>
  <c r="O73" i="1"/>
  <c r="M73" i="1"/>
  <c r="K73" i="1"/>
  <c r="AU72" i="1"/>
  <c r="AT72" i="1"/>
  <c r="AQ72" i="1"/>
  <c r="AP72" i="1"/>
  <c r="AO72" i="1"/>
  <c r="AN72" i="1"/>
  <c r="AE72" i="1" s="1"/>
  <c r="AM72" i="1"/>
  <c r="AL72" i="1"/>
  <c r="AF72" i="1"/>
  <c r="AA72" i="1"/>
  <c r="Y72" i="1"/>
  <c r="W72" i="1"/>
  <c r="U72" i="1"/>
  <c r="S72" i="1"/>
  <c r="Q72" i="1"/>
  <c r="O72" i="1"/>
  <c r="M72" i="1"/>
  <c r="K72" i="1"/>
  <c r="AG72" i="1" s="1"/>
  <c r="AU67" i="1"/>
  <c r="AT67" i="1"/>
  <c r="AQ67" i="1"/>
  <c r="AP67" i="1"/>
  <c r="AO67" i="1" s="1"/>
  <c r="AN67" i="1" s="1"/>
  <c r="AM67" i="1"/>
  <c r="AL67" i="1"/>
  <c r="AF67" i="1"/>
  <c r="AE67" i="1"/>
  <c r="AA67" i="1"/>
  <c r="Y67" i="1"/>
  <c r="W67" i="1"/>
  <c r="U67" i="1"/>
  <c r="S67" i="1"/>
  <c r="Q67" i="1"/>
  <c r="O67" i="1"/>
  <c r="M67" i="1"/>
  <c r="AG67" i="1" s="1"/>
  <c r="K67" i="1"/>
  <c r="AU66" i="1"/>
  <c r="AT66" i="1"/>
  <c r="AQ66" i="1"/>
  <c r="AO66" i="1" s="1"/>
  <c r="AN66" i="1" s="1"/>
  <c r="AP66" i="1"/>
  <c r="AM66" i="1"/>
  <c r="AL66" i="1"/>
  <c r="AF66" i="1"/>
  <c r="AE66" i="1" s="1"/>
  <c r="AA66" i="1"/>
  <c r="Y66" i="1"/>
  <c r="W66" i="1"/>
  <c r="U66" i="1"/>
  <c r="S66" i="1"/>
  <c r="Q66" i="1"/>
  <c r="O66" i="1"/>
  <c r="AG66" i="1" s="1"/>
  <c r="M66" i="1"/>
  <c r="K66" i="1"/>
  <c r="AU65" i="1"/>
  <c r="AT65" i="1"/>
  <c r="AQ65" i="1"/>
  <c r="AP65" i="1"/>
  <c r="AO65" i="1"/>
  <c r="AN65" i="1"/>
  <c r="AM65" i="1"/>
  <c r="AL65" i="1"/>
  <c r="AF65" i="1"/>
  <c r="AE65" i="1"/>
  <c r="AA65" i="1"/>
  <c r="Y65" i="1"/>
  <c r="W65" i="1"/>
  <c r="U65" i="1"/>
  <c r="S65" i="1"/>
  <c r="Q65" i="1"/>
  <c r="AG65" i="1" s="1"/>
  <c r="O65" i="1"/>
  <c r="M65" i="1"/>
  <c r="K65" i="1"/>
  <c r="AU64" i="1"/>
  <c r="AT64" i="1"/>
  <c r="AQ64" i="1"/>
  <c r="AP64" i="1"/>
  <c r="AO64" i="1"/>
  <c r="AN64" i="1" s="1"/>
  <c r="AM64" i="1"/>
  <c r="AL64" i="1"/>
  <c r="AF64" i="1"/>
  <c r="AE64" i="1" s="1"/>
  <c r="AA64" i="1"/>
  <c r="Y64" i="1"/>
  <c r="W64" i="1"/>
  <c r="U64" i="1"/>
  <c r="S64" i="1"/>
  <c r="Q64" i="1"/>
  <c r="O64" i="1"/>
  <c r="M64" i="1"/>
  <c r="K64" i="1"/>
  <c r="AU63" i="1"/>
  <c r="AT63" i="1"/>
  <c r="AQ63" i="1"/>
  <c r="AP63" i="1"/>
  <c r="AO63" i="1" s="1"/>
  <c r="AN63" i="1"/>
  <c r="AM63" i="1"/>
  <c r="AL63" i="1"/>
  <c r="AF63" i="1"/>
  <c r="AE63" i="1" s="1"/>
  <c r="AA63" i="1"/>
  <c r="Y63" i="1"/>
  <c r="W63" i="1"/>
  <c r="U63" i="1"/>
  <c r="S63" i="1"/>
  <c r="Q63" i="1"/>
  <c r="O63" i="1"/>
  <c r="M63" i="1"/>
  <c r="K63" i="1"/>
  <c r="AU62" i="1"/>
  <c r="AT62" i="1"/>
  <c r="AQ62" i="1"/>
  <c r="AP62" i="1"/>
  <c r="AO62" i="1"/>
  <c r="AN62" i="1"/>
  <c r="AE62" i="1" s="1"/>
  <c r="AM62" i="1"/>
  <c r="AL62" i="1"/>
  <c r="AF62" i="1"/>
  <c r="AA62" i="1"/>
  <c r="Y62" i="1"/>
  <c r="W62" i="1"/>
  <c r="U62" i="1"/>
  <c r="S62" i="1"/>
  <c r="Q62" i="1"/>
  <c r="AG62" i="1" s="1"/>
  <c r="O62" i="1"/>
  <c r="M62" i="1"/>
  <c r="K62" i="1"/>
  <c r="AU61" i="1"/>
  <c r="AT61" i="1"/>
  <c r="AQ61" i="1"/>
  <c r="AP61" i="1"/>
  <c r="AO61" i="1"/>
  <c r="AN61" i="1" s="1"/>
  <c r="AE61" i="1" s="1"/>
  <c r="AM61" i="1"/>
  <c r="AL61" i="1"/>
  <c r="AF61" i="1"/>
  <c r="AA61" i="1"/>
  <c r="Y61" i="1"/>
  <c r="W61" i="1"/>
  <c r="U61" i="1"/>
  <c r="S61" i="1"/>
  <c r="Q61" i="1"/>
  <c r="O61" i="1"/>
  <c r="M61" i="1"/>
  <c r="K61" i="1"/>
  <c r="AG61" i="1" s="1"/>
  <c r="AU60" i="1"/>
  <c r="AT60" i="1"/>
  <c r="AQ60" i="1"/>
  <c r="AP60" i="1"/>
  <c r="AO60" i="1" s="1"/>
  <c r="AN60" i="1" s="1"/>
  <c r="AE60" i="1" s="1"/>
  <c r="AM60" i="1"/>
  <c r="AL60" i="1"/>
  <c r="AF60" i="1"/>
  <c r="AA60" i="1"/>
  <c r="Y60" i="1"/>
  <c r="W60" i="1"/>
  <c r="U60" i="1"/>
  <c r="S60" i="1"/>
  <c r="Q60" i="1"/>
  <c r="O60" i="1"/>
  <c r="M60" i="1"/>
  <c r="K60" i="1"/>
  <c r="AU55" i="1"/>
  <c r="AT55" i="1"/>
  <c r="AQ55" i="1"/>
  <c r="AP55" i="1"/>
  <c r="AO55" i="1"/>
  <c r="AN55" i="1"/>
  <c r="AM55" i="1"/>
  <c r="AL55" i="1"/>
  <c r="AF55" i="1"/>
  <c r="AE55" i="1"/>
  <c r="AA55" i="1"/>
  <c r="Y55" i="1"/>
  <c r="W55" i="1"/>
  <c r="U55" i="1"/>
  <c r="S55" i="1"/>
  <c r="Q55" i="1"/>
  <c r="AG55" i="1" s="1"/>
  <c r="O55" i="1"/>
  <c r="M55" i="1"/>
  <c r="K55" i="1"/>
  <c r="AU54" i="1"/>
  <c r="AT54" i="1"/>
  <c r="AQ54" i="1"/>
  <c r="AP54" i="1"/>
  <c r="AO54" i="1"/>
  <c r="AN54" i="1" s="1"/>
  <c r="AM54" i="1"/>
  <c r="AL54" i="1"/>
  <c r="AF54" i="1"/>
  <c r="AE54" i="1"/>
  <c r="AA54" i="1"/>
  <c r="Y54" i="1"/>
  <c r="W54" i="1"/>
  <c r="U54" i="1"/>
  <c r="S54" i="1"/>
  <c r="Q54" i="1"/>
  <c r="O54" i="1"/>
  <c r="M54" i="1"/>
  <c r="K54" i="1"/>
  <c r="AG54" i="1" s="1"/>
  <c r="AU53" i="1"/>
  <c r="AT53" i="1"/>
  <c r="AQ53" i="1"/>
  <c r="AP53" i="1"/>
  <c r="AO53" i="1" s="1"/>
  <c r="AN53" i="1" s="1"/>
  <c r="AM53" i="1"/>
  <c r="AL53" i="1"/>
  <c r="AF53" i="1"/>
  <c r="AE53" i="1"/>
  <c r="AA53" i="1"/>
  <c r="Y53" i="1"/>
  <c r="W53" i="1"/>
  <c r="U53" i="1"/>
  <c r="S53" i="1"/>
  <c r="Q53" i="1"/>
  <c r="O53" i="1"/>
  <c r="M53" i="1"/>
  <c r="AG53" i="1" s="1"/>
  <c r="K53" i="1"/>
  <c r="AU52" i="1"/>
  <c r="AT52" i="1"/>
  <c r="AQ52" i="1"/>
  <c r="AO52" i="1" s="1"/>
  <c r="AN52" i="1" s="1"/>
  <c r="AP52" i="1"/>
  <c r="AM52" i="1"/>
  <c r="AL52" i="1"/>
  <c r="AF52" i="1"/>
  <c r="AE52" i="1" s="1"/>
  <c r="AA52" i="1"/>
  <c r="Y52" i="1"/>
  <c r="W52" i="1"/>
  <c r="U52" i="1"/>
  <c r="S52" i="1"/>
  <c r="Q52" i="1"/>
  <c r="O52" i="1"/>
  <c r="AG52" i="1" s="1"/>
  <c r="M52" i="1"/>
  <c r="K52" i="1"/>
  <c r="AU51" i="1"/>
  <c r="AT51" i="1"/>
  <c r="AQ51" i="1"/>
  <c r="AP51" i="1"/>
  <c r="AO51" i="1"/>
  <c r="AN51" i="1"/>
  <c r="AE51" i="1" s="1"/>
  <c r="AM51" i="1"/>
  <c r="AL51" i="1"/>
  <c r="AF51" i="1"/>
  <c r="AA51" i="1"/>
  <c r="Y51" i="1"/>
  <c r="W51" i="1"/>
  <c r="U51" i="1"/>
  <c r="S51" i="1"/>
  <c r="Q51" i="1"/>
  <c r="O51" i="1"/>
  <c r="M51" i="1"/>
  <c r="K51" i="1"/>
  <c r="AU50" i="1"/>
  <c r="AT50" i="1"/>
  <c r="AQ50" i="1"/>
  <c r="AP50" i="1"/>
  <c r="AO50" i="1"/>
  <c r="AN50" i="1" s="1"/>
  <c r="AE50" i="1" s="1"/>
  <c r="AM50" i="1"/>
  <c r="AL50" i="1"/>
  <c r="AF50" i="1"/>
  <c r="AA50" i="1"/>
  <c r="Y50" i="1"/>
  <c r="W50" i="1"/>
  <c r="U50" i="1"/>
  <c r="S50" i="1"/>
  <c r="Q50" i="1"/>
  <c r="O50" i="1"/>
  <c r="M50" i="1"/>
  <c r="K50" i="1"/>
  <c r="AG50" i="1" s="1"/>
  <c r="AU49" i="1"/>
  <c r="AT49" i="1"/>
  <c r="AQ49" i="1"/>
  <c r="AP49" i="1"/>
  <c r="AO49" i="1" s="1"/>
  <c r="AN49" i="1" s="1"/>
  <c r="AE49" i="1" s="1"/>
  <c r="AM49" i="1"/>
  <c r="AL49" i="1"/>
  <c r="AF49" i="1"/>
  <c r="AA49" i="1"/>
  <c r="Y49" i="1"/>
  <c r="W49" i="1"/>
  <c r="U49" i="1"/>
  <c r="S49" i="1"/>
  <c r="Q49" i="1"/>
  <c r="O49" i="1"/>
  <c r="M49" i="1"/>
  <c r="AG49" i="1" s="1"/>
  <c r="K49" i="1"/>
  <c r="AU48" i="1"/>
  <c r="AT48" i="1"/>
  <c r="AQ48" i="1"/>
  <c r="AO48" i="1" s="1"/>
  <c r="AN48" i="1" s="1"/>
  <c r="AP48" i="1"/>
  <c r="AM48" i="1"/>
  <c r="AL48" i="1"/>
  <c r="AF48" i="1"/>
  <c r="AE48" i="1" s="1"/>
  <c r="AA48" i="1"/>
  <c r="Y48" i="1"/>
  <c r="W48" i="1"/>
  <c r="U48" i="1"/>
  <c r="S48" i="1"/>
  <c r="Q48" i="1"/>
  <c r="O48" i="1"/>
  <c r="M48" i="1"/>
  <c r="K48" i="1"/>
  <c r="AU43" i="1"/>
  <c r="AT43" i="1"/>
  <c r="AQ43" i="1"/>
  <c r="AP43" i="1"/>
  <c r="AO43" i="1"/>
  <c r="AN43" i="1" s="1"/>
  <c r="AM43" i="1"/>
  <c r="AL43" i="1"/>
  <c r="AF43" i="1"/>
  <c r="AE43" i="1"/>
  <c r="AA43" i="1"/>
  <c r="Y43" i="1"/>
  <c r="W43" i="1"/>
  <c r="U43" i="1"/>
  <c r="S43" i="1"/>
  <c r="Q43" i="1"/>
  <c r="O43" i="1"/>
  <c r="M43" i="1"/>
  <c r="K43" i="1"/>
  <c r="AG43" i="1" s="1"/>
  <c r="AU42" i="1"/>
  <c r="AT42" i="1"/>
  <c r="AQ42" i="1"/>
  <c r="AP42" i="1"/>
  <c r="AO42" i="1" s="1"/>
  <c r="AN42" i="1" s="1"/>
  <c r="AM42" i="1"/>
  <c r="AL42" i="1"/>
  <c r="AF42" i="1"/>
  <c r="AE42" i="1"/>
  <c r="AA42" i="1"/>
  <c r="Y42" i="1"/>
  <c r="W42" i="1"/>
  <c r="U42" i="1"/>
  <c r="S42" i="1"/>
  <c r="Q42" i="1"/>
  <c r="O42" i="1"/>
  <c r="M42" i="1"/>
  <c r="AG42" i="1" s="1"/>
  <c r="K42" i="1"/>
  <c r="AU41" i="1"/>
  <c r="AT41" i="1"/>
  <c r="AQ41" i="1"/>
  <c r="AO41" i="1" s="1"/>
  <c r="AN41" i="1" s="1"/>
  <c r="AP41" i="1"/>
  <c r="AM41" i="1"/>
  <c r="AL41" i="1"/>
  <c r="AF41" i="1"/>
  <c r="AE41" i="1" s="1"/>
  <c r="AA41" i="1"/>
  <c r="Y41" i="1"/>
  <c r="W41" i="1"/>
  <c r="U41" i="1"/>
  <c r="S41" i="1"/>
  <c r="Q41" i="1"/>
  <c r="O41" i="1"/>
  <c r="AG41" i="1" s="1"/>
  <c r="M41" i="1"/>
  <c r="K41" i="1"/>
  <c r="AU40" i="1"/>
  <c r="AT40" i="1"/>
  <c r="AQ40" i="1"/>
  <c r="AP40" i="1"/>
  <c r="AO40" i="1"/>
  <c r="AN40" i="1"/>
  <c r="AE40" i="1" s="1"/>
  <c r="AM40" i="1"/>
  <c r="AL40" i="1"/>
  <c r="AF40" i="1"/>
  <c r="AA40" i="1"/>
  <c r="Y40" i="1"/>
  <c r="W40" i="1"/>
  <c r="U40" i="1"/>
  <c r="S40" i="1"/>
  <c r="Q40" i="1"/>
  <c r="O40" i="1"/>
  <c r="M40" i="1"/>
  <c r="K40" i="1"/>
  <c r="AU39" i="1"/>
  <c r="AT39" i="1"/>
  <c r="AQ39" i="1"/>
  <c r="AP39" i="1"/>
  <c r="AO39" i="1"/>
  <c r="AN39" i="1" s="1"/>
  <c r="AE39" i="1" s="1"/>
  <c r="AM39" i="1"/>
  <c r="AL39" i="1"/>
  <c r="AF39" i="1"/>
  <c r="AA39" i="1"/>
  <c r="Y39" i="1"/>
  <c r="W39" i="1"/>
  <c r="U39" i="1"/>
  <c r="S39" i="1"/>
  <c r="Q39" i="1"/>
  <c r="O39" i="1"/>
  <c r="M39" i="1"/>
  <c r="K39" i="1"/>
  <c r="AG39" i="1" s="1"/>
  <c r="AU38" i="1"/>
  <c r="AT38" i="1"/>
  <c r="AQ38" i="1"/>
  <c r="AP38" i="1"/>
  <c r="AO38" i="1" s="1"/>
  <c r="AN38" i="1" s="1"/>
  <c r="AE38" i="1" s="1"/>
  <c r="AM38" i="1"/>
  <c r="AL38" i="1"/>
  <c r="AF38" i="1"/>
  <c r="AA38" i="1"/>
  <c r="Y38" i="1"/>
  <c r="W38" i="1"/>
  <c r="U38" i="1"/>
  <c r="S38" i="1"/>
  <c r="Q38" i="1"/>
  <c r="O38" i="1"/>
  <c r="M38" i="1"/>
  <c r="AG38" i="1" s="1"/>
  <c r="K38" i="1"/>
  <c r="AU37" i="1"/>
  <c r="AT37" i="1"/>
  <c r="AQ37" i="1"/>
  <c r="AO37" i="1" s="1"/>
  <c r="AN37" i="1" s="1"/>
  <c r="AP37" i="1"/>
  <c r="AM37" i="1"/>
  <c r="AL37" i="1"/>
  <c r="AF37" i="1"/>
  <c r="AE37" i="1" s="1"/>
  <c r="AA37" i="1"/>
  <c r="Y37" i="1"/>
  <c r="W37" i="1"/>
  <c r="U37" i="1"/>
  <c r="S37" i="1"/>
  <c r="Q37" i="1"/>
  <c r="O37" i="1"/>
  <c r="M37" i="1"/>
  <c r="K37" i="1"/>
  <c r="AU36" i="1"/>
  <c r="AT36" i="1"/>
  <c r="AQ36" i="1"/>
  <c r="AP36" i="1"/>
  <c r="AO36" i="1"/>
  <c r="AN36" i="1"/>
  <c r="AE36" i="1" s="1"/>
  <c r="AM36" i="1"/>
  <c r="AL36" i="1"/>
  <c r="AF36" i="1"/>
  <c r="AA36" i="1"/>
  <c r="Y36" i="1"/>
  <c r="W36" i="1"/>
  <c r="U36" i="1"/>
  <c r="S36" i="1"/>
  <c r="Q36" i="1"/>
  <c r="AG36" i="1" s="1"/>
  <c r="O36" i="1"/>
  <c r="M36" i="1"/>
  <c r="K36" i="1"/>
  <c r="AU31" i="1"/>
  <c r="AT31" i="1"/>
  <c r="AQ31" i="1"/>
  <c r="AP31" i="1"/>
  <c r="AO31" i="1" s="1"/>
  <c r="AN31" i="1" s="1"/>
  <c r="AM31" i="1"/>
  <c r="AL31" i="1"/>
  <c r="AF31" i="1"/>
  <c r="AE31" i="1"/>
  <c r="AA31" i="1"/>
  <c r="Y31" i="1"/>
  <c r="W31" i="1"/>
  <c r="U31" i="1"/>
  <c r="S31" i="1"/>
  <c r="Q31" i="1"/>
  <c r="O31" i="1"/>
  <c r="M31" i="1"/>
  <c r="AG31" i="1" s="1"/>
  <c r="K31" i="1"/>
  <c r="AU30" i="1"/>
  <c r="AT30" i="1"/>
  <c r="AQ30" i="1"/>
  <c r="AO30" i="1" s="1"/>
  <c r="AN30" i="1" s="1"/>
  <c r="AP30" i="1"/>
  <c r="AM30" i="1"/>
  <c r="AL30" i="1"/>
  <c r="AF30" i="1"/>
  <c r="AE30" i="1" s="1"/>
  <c r="AA30" i="1"/>
  <c r="Y30" i="1"/>
  <c r="W30" i="1"/>
  <c r="U30" i="1"/>
  <c r="S30" i="1"/>
  <c r="Q30" i="1"/>
  <c r="O30" i="1"/>
  <c r="AG30" i="1" s="1"/>
  <c r="M30" i="1"/>
  <c r="K30" i="1"/>
  <c r="AU29" i="1"/>
  <c r="AT29" i="1"/>
  <c r="AQ29" i="1"/>
  <c r="AP29" i="1"/>
  <c r="AO29" i="1"/>
  <c r="AN29" i="1"/>
  <c r="AM29" i="1"/>
  <c r="AL29" i="1"/>
  <c r="AF29" i="1"/>
  <c r="AE29" i="1"/>
  <c r="AA29" i="1"/>
  <c r="Y29" i="1"/>
  <c r="W29" i="1"/>
  <c r="U29" i="1"/>
  <c r="S29" i="1"/>
  <c r="Q29" i="1"/>
  <c r="AG29" i="1" s="1"/>
  <c r="O29" i="1"/>
  <c r="M29" i="1"/>
  <c r="K29" i="1"/>
  <c r="AU28" i="1"/>
  <c r="AT28" i="1"/>
  <c r="AQ28" i="1"/>
  <c r="AP28" i="1"/>
  <c r="AO28" i="1"/>
  <c r="AN28" i="1" s="1"/>
  <c r="AE28" i="1" s="1"/>
  <c r="AM28" i="1"/>
  <c r="AL28" i="1"/>
  <c r="AF28" i="1"/>
  <c r="AA28" i="1"/>
  <c r="Y28" i="1"/>
  <c r="W28" i="1"/>
  <c r="U28" i="1"/>
  <c r="S28" i="1"/>
  <c r="Q28" i="1"/>
  <c r="O28" i="1"/>
  <c r="M28" i="1"/>
  <c r="K28" i="1"/>
  <c r="AG28" i="1" s="1"/>
  <c r="AU27" i="1"/>
  <c r="AT27" i="1"/>
  <c r="AQ27" i="1"/>
  <c r="AP27" i="1"/>
  <c r="AO27" i="1" s="1"/>
  <c r="AN27" i="1" s="1"/>
  <c r="AE27" i="1" s="1"/>
  <c r="AM27" i="1"/>
  <c r="AL27" i="1"/>
  <c r="AF27" i="1"/>
  <c r="AA27" i="1"/>
  <c r="Y27" i="1"/>
  <c r="W27" i="1"/>
  <c r="U27" i="1"/>
  <c r="S27" i="1"/>
  <c r="Q27" i="1"/>
  <c r="O27" i="1"/>
  <c r="M27" i="1"/>
  <c r="K27" i="1"/>
  <c r="AU26" i="1"/>
  <c r="AT26" i="1"/>
  <c r="AQ26" i="1"/>
  <c r="AO26" i="1" s="1"/>
  <c r="AN26" i="1" s="1"/>
  <c r="AP26" i="1"/>
  <c r="AM26" i="1"/>
  <c r="AL26" i="1"/>
  <c r="AF26" i="1"/>
  <c r="AE26" i="1" s="1"/>
  <c r="AA26" i="1"/>
  <c r="Y26" i="1"/>
  <c r="W26" i="1"/>
  <c r="U26" i="1"/>
  <c r="S26" i="1"/>
  <c r="Q26" i="1"/>
  <c r="O26" i="1"/>
  <c r="AG26" i="1" s="1"/>
  <c r="M26" i="1"/>
  <c r="K26" i="1"/>
  <c r="AU25" i="1"/>
  <c r="AT25" i="1"/>
  <c r="AQ25" i="1"/>
  <c r="AP25" i="1"/>
  <c r="AO25" i="1"/>
  <c r="AN25" i="1"/>
  <c r="AE25" i="1" s="1"/>
  <c r="AM25" i="1"/>
  <c r="AL25" i="1"/>
  <c r="AF25" i="1"/>
  <c r="AA25" i="1"/>
  <c r="Y25" i="1"/>
  <c r="W25" i="1"/>
  <c r="U25" i="1"/>
  <c r="S25" i="1"/>
  <c r="Q25" i="1"/>
  <c r="O25" i="1"/>
  <c r="M25" i="1"/>
  <c r="K25" i="1"/>
  <c r="AU24" i="1"/>
  <c r="AT24" i="1"/>
  <c r="AQ24" i="1"/>
  <c r="AP24" i="1"/>
  <c r="AO24" i="1"/>
  <c r="AN24" i="1" s="1"/>
  <c r="AE24" i="1" s="1"/>
  <c r="AM24" i="1"/>
  <c r="AL24" i="1"/>
  <c r="AF24" i="1"/>
  <c r="AA24" i="1"/>
  <c r="Y24" i="1"/>
  <c r="W24" i="1"/>
  <c r="U24" i="1"/>
  <c r="S24" i="1"/>
  <c r="Q24" i="1"/>
  <c r="O24" i="1"/>
  <c r="M24" i="1"/>
  <c r="K24" i="1"/>
  <c r="AG24" i="1" s="1"/>
  <c r="AU19" i="1"/>
  <c r="AT19" i="1"/>
  <c r="AQ19" i="1"/>
  <c r="AO19" i="1" s="1"/>
  <c r="AN19" i="1" s="1"/>
  <c r="AP19" i="1"/>
  <c r="AM19" i="1"/>
  <c r="AL19" i="1"/>
  <c r="AF19" i="1"/>
  <c r="AE19" i="1" s="1"/>
  <c r="AA19" i="1"/>
  <c r="Y19" i="1"/>
  <c r="W19" i="1"/>
  <c r="U19" i="1"/>
  <c r="S19" i="1"/>
  <c r="Q19" i="1"/>
  <c r="O19" i="1"/>
  <c r="M19" i="1"/>
  <c r="K19" i="1"/>
  <c r="AU18" i="1"/>
  <c r="AT18" i="1"/>
  <c r="AQ18" i="1"/>
  <c r="AP18" i="1"/>
  <c r="AO18" i="1"/>
  <c r="AN18" i="1"/>
  <c r="AM18" i="1"/>
  <c r="AL18" i="1"/>
  <c r="AF18" i="1"/>
  <c r="AE18" i="1"/>
  <c r="AA18" i="1"/>
  <c r="Y18" i="1"/>
  <c r="W18" i="1"/>
  <c r="U18" i="1"/>
  <c r="S18" i="1"/>
  <c r="Q18" i="1"/>
  <c r="AG18" i="1" s="1"/>
  <c r="O18" i="1"/>
  <c r="M18" i="1"/>
  <c r="K18" i="1"/>
  <c r="AU16" i="1"/>
  <c r="AT16" i="1"/>
  <c r="AQ16" i="1"/>
  <c r="AP16" i="1"/>
  <c r="AO16" i="1"/>
  <c r="AN16" i="1" s="1"/>
  <c r="AE16" i="1" s="1"/>
  <c r="AM16" i="1"/>
  <c r="AL16" i="1"/>
  <c r="AF16" i="1"/>
  <c r="AA16" i="1"/>
  <c r="Y16" i="1"/>
  <c r="W16" i="1"/>
  <c r="U16" i="1"/>
  <c r="S16" i="1"/>
  <c r="Q16" i="1"/>
  <c r="O16" i="1"/>
  <c r="M16" i="1"/>
  <c r="K16" i="1"/>
  <c r="AG16" i="1" s="1"/>
  <c r="AU15" i="1"/>
  <c r="AT15" i="1"/>
  <c r="AQ15" i="1"/>
  <c r="AP15" i="1"/>
  <c r="AO15" i="1" s="1"/>
  <c r="AN15" i="1" s="1"/>
  <c r="AE15" i="1" s="1"/>
  <c r="AM15" i="1"/>
  <c r="AL15" i="1"/>
  <c r="AF15" i="1"/>
  <c r="AA15" i="1"/>
  <c r="Y15" i="1"/>
  <c r="W15" i="1"/>
  <c r="U15" i="1"/>
  <c r="S15" i="1"/>
  <c r="Q15" i="1"/>
  <c r="O15" i="1"/>
  <c r="M15" i="1"/>
  <c r="AG15" i="1" s="1"/>
  <c r="K15" i="1"/>
  <c r="AU14" i="1"/>
  <c r="AT14" i="1"/>
  <c r="AQ14" i="1"/>
  <c r="AO14" i="1" s="1"/>
  <c r="AN14" i="1" s="1"/>
  <c r="AP14" i="1"/>
  <c r="AM14" i="1"/>
  <c r="AL14" i="1"/>
  <c r="AF14" i="1"/>
  <c r="AE14" i="1" s="1"/>
  <c r="AA14" i="1"/>
  <c r="Y14" i="1"/>
  <c r="W14" i="1"/>
  <c r="U14" i="1"/>
  <c r="S14" i="1"/>
  <c r="Q14" i="1"/>
  <c r="O14" i="1"/>
  <c r="M14" i="1"/>
  <c r="K14" i="1"/>
  <c r="AU13" i="1"/>
  <c r="AT13" i="1"/>
  <c r="AQ13" i="1"/>
  <c r="AP13" i="1"/>
  <c r="AO13" i="1"/>
  <c r="AN13" i="1"/>
  <c r="AE13" i="1" s="1"/>
  <c r="AM13" i="1"/>
  <c r="AL13" i="1"/>
  <c r="AF13" i="1"/>
  <c r="AA13" i="1"/>
  <c r="Y13" i="1"/>
  <c r="W13" i="1"/>
  <c r="U13" i="1"/>
  <c r="S13" i="1"/>
  <c r="Q13" i="1"/>
  <c r="AG13" i="1" s="1"/>
  <c r="O13" i="1"/>
  <c r="M13" i="1"/>
  <c r="K13" i="1"/>
  <c r="AU12" i="1"/>
  <c r="AT12" i="1"/>
  <c r="AQ12" i="1"/>
  <c r="AP12" i="1"/>
  <c r="AO12" i="1"/>
  <c r="AN12" i="1" s="1"/>
  <c r="AE12" i="1" s="1"/>
  <c r="AM12" i="1"/>
  <c r="AL12" i="1"/>
  <c r="AF12" i="1"/>
  <c r="AA12" i="1"/>
  <c r="Y12" i="1"/>
  <c r="W12" i="1"/>
  <c r="U12" i="1"/>
  <c r="S12" i="1"/>
  <c r="Q12" i="1"/>
  <c r="O12" i="1"/>
  <c r="M12" i="1"/>
  <c r="K12" i="1"/>
  <c r="AG12" i="1" s="1"/>
  <c r="AG14" i="1" l="1"/>
  <c r="AG19" i="1"/>
  <c r="AG40" i="1"/>
  <c r="AG48" i="1"/>
  <c r="AG60" i="1"/>
  <c r="AG63" i="1"/>
  <c r="AG25" i="1"/>
  <c r="AG27" i="1"/>
  <c r="AG37" i="1"/>
  <c r="AG51" i="1"/>
  <c r="AE73" i="1"/>
  <c r="AG73" i="1" s="1"/>
  <c r="AG101" i="1"/>
  <c r="AG112" i="1"/>
  <c r="AE127" i="1"/>
  <c r="AG135" i="1"/>
  <c r="AE149" i="1"/>
  <c r="AG149" i="1" s="1"/>
  <c r="AG64" i="1"/>
  <c r="AE88" i="1"/>
  <c r="AG88" i="1" s="1"/>
  <c r="AE100" i="1"/>
  <c r="AG100" i="1" s="1"/>
  <c r="AG102" i="1"/>
  <c r="AG111" i="1"/>
  <c r="AE111" i="1"/>
  <c r="AG113" i="1"/>
  <c r="AO115" i="1"/>
  <c r="AN115" i="1" s="1"/>
  <c r="AG136" i="1"/>
  <c r="AO138" i="1"/>
  <c r="AN138" i="1" s="1"/>
  <c r="AG139" i="1"/>
  <c r="AG162" i="1"/>
  <c r="AG180" i="1"/>
  <c r="AG182" i="1"/>
  <c r="AO182" i="1"/>
  <c r="AN182" i="1" s="1"/>
  <c r="AG183" i="1"/>
  <c r="AG331" i="1"/>
  <c r="AG428" i="1"/>
  <c r="AG127" i="1"/>
  <c r="AG164" i="1"/>
  <c r="AO74" i="1"/>
  <c r="AN74" i="1" s="1"/>
  <c r="AE74" i="1" s="1"/>
  <c r="AG74" i="1" s="1"/>
  <c r="AG75" i="1"/>
  <c r="AO89" i="1"/>
  <c r="AN89" i="1" s="1"/>
  <c r="AE89" i="1" s="1"/>
  <c r="AG89" i="1" s="1"/>
  <c r="AG90" i="1"/>
  <c r="AO96" i="1"/>
  <c r="AN96" i="1" s="1"/>
  <c r="AG97" i="1"/>
  <c r="AG108" i="1"/>
  <c r="AE115" i="1"/>
  <c r="AG115" i="1" s="1"/>
  <c r="AG121" i="1"/>
  <c r="AO123" i="1"/>
  <c r="AN123" i="1" s="1"/>
  <c r="AE123" i="1" s="1"/>
  <c r="AG123" i="1" s="1"/>
  <c r="AG124" i="1"/>
  <c r="AE126" i="1"/>
  <c r="AG126" i="1" s="1"/>
  <c r="AE138" i="1"/>
  <c r="AG138" i="1" s="1"/>
  <c r="AG145" i="1"/>
  <c r="AO145" i="1"/>
  <c r="AN145" i="1" s="1"/>
  <c r="AG146" i="1"/>
  <c r="AE148" i="1"/>
  <c r="AG148" i="1" s="1"/>
  <c r="AG168" i="1"/>
  <c r="AG176" i="1" s="1"/>
  <c r="AG184" i="1"/>
  <c r="AG186" i="1"/>
  <c r="AO186" i="1"/>
  <c r="AN186" i="1" s="1"/>
  <c r="AG187" i="1"/>
  <c r="AG196" i="1"/>
  <c r="AG200" i="1" s="1"/>
  <c r="AG204" i="1"/>
  <c r="AG222" i="1"/>
  <c r="AG224" i="1" s="1"/>
  <c r="AO232" i="1"/>
  <c r="AN232" i="1" s="1"/>
  <c r="AG233" i="1"/>
  <c r="AG240" i="1"/>
  <c r="AG247" i="1"/>
  <c r="AO258" i="1"/>
  <c r="AN258" i="1" s="1"/>
  <c r="AG259" i="1"/>
  <c r="AG265" i="1"/>
  <c r="AG272" i="1" s="1"/>
  <c r="AG276" i="1"/>
  <c r="AG284" i="1" s="1"/>
  <c r="AO291" i="1"/>
  <c r="AN291" i="1" s="1"/>
  <c r="AG292" i="1"/>
  <c r="AG302" i="1"/>
  <c r="AG308" i="1" s="1"/>
  <c r="AG317" i="1"/>
  <c r="AG328" i="1"/>
  <c r="AO196" i="1"/>
  <c r="AN196" i="1" s="1"/>
  <c r="AG197" i="1"/>
  <c r="AO206" i="1"/>
  <c r="AN206" i="1" s="1"/>
  <c r="AG207" i="1"/>
  <c r="AO217" i="1"/>
  <c r="AN217" i="1" s="1"/>
  <c r="AG218" i="1"/>
  <c r="AO228" i="1"/>
  <c r="AN228" i="1" s="1"/>
  <c r="AG229" i="1"/>
  <c r="AG236" i="1" s="1"/>
  <c r="AG243" i="1"/>
  <c r="AO254" i="1"/>
  <c r="AN254" i="1" s="1"/>
  <c r="AG255" i="1"/>
  <c r="AG260" i="1" s="1"/>
  <c r="AO269" i="1"/>
  <c r="AN269" i="1" s="1"/>
  <c r="AG270" i="1"/>
  <c r="AO280" i="1"/>
  <c r="AN280" i="1" s="1"/>
  <c r="AG281" i="1"/>
  <c r="AG288" i="1"/>
  <c r="AG295" i="1"/>
  <c r="AO306" i="1"/>
  <c r="AN306" i="1" s="1"/>
  <c r="AG307" i="1"/>
  <c r="AG313" i="1"/>
  <c r="AG320" i="1" s="1"/>
  <c r="AO339" i="1"/>
  <c r="AN339" i="1" s="1"/>
  <c r="AG340" i="1"/>
  <c r="AO199" i="1"/>
  <c r="AN199" i="1" s="1"/>
  <c r="AO207" i="1"/>
  <c r="AN207" i="1" s="1"/>
  <c r="AG208" i="1"/>
  <c r="AO247" i="1"/>
  <c r="AN247" i="1" s="1"/>
  <c r="AO265" i="1"/>
  <c r="AN265" i="1" s="1"/>
  <c r="AG266" i="1"/>
  <c r="AO276" i="1"/>
  <c r="AN276" i="1" s="1"/>
  <c r="AG277" i="1"/>
  <c r="AO302" i="1"/>
  <c r="AN302" i="1" s="1"/>
  <c r="AG303" i="1"/>
  <c r="AO317" i="1"/>
  <c r="AN317" i="1" s="1"/>
  <c r="AG318" i="1"/>
  <c r="AO328" i="1"/>
  <c r="AN328" i="1" s="1"/>
  <c r="AG329" i="1"/>
  <c r="AG332" i="1" s="1"/>
  <c r="AG336" i="1"/>
  <c r="AG348" i="1"/>
  <c r="AG374" i="1"/>
  <c r="AG380" i="1" s="1"/>
  <c r="AG389" i="1"/>
  <c r="AG400" i="1"/>
  <c r="AG426" i="1"/>
  <c r="AO433" i="1"/>
  <c r="AN433" i="1" s="1"/>
  <c r="AG434" i="1"/>
  <c r="AO444" i="1"/>
  <c r="AN444" i="1" s="1"/>
  <c r="AG445" i="1"/>
  <c r="AG456" i="1"/>
  <c r="AG342" i="1"/>
  <c r="AO352" i="1"/>
  <c r="AN352" i="1" s="1"/>
  <c r="AG353" i="1"/>
  <c r="AG367" i="1"/>
  <c r="AO378" i="1"/>
  <c r="AN378" i="1" s="1"/>
  <c r="AG379" i="1"/>
  <c r="AG385" i="1"/>
  <c r="AG392" i="1" s="1"/>
  <c r="AG396" i="1"/>
  <c r="AG404" i="1" s="1"/>
  <c r="AG422" i="1"/>
  <c r="AG437" i="1"/>
  <c r="AG444" i="1"/>
  <c r="AG452" i="1" s="1"/>
  <c r="AO342" i="1"/>
  <c r="AN342" i="1" s="1"/>
  <c r="AG343" i="1"/>
  <c r="AO348" i="1"/>
  <c r="AN348" i="1" s="1"/>
  <c r="AG349" i="1"/>
  <c r="AG363" i="1"/>
  <c r="AG368" i="1" s="1"/>
  <c r="AO374" i="1"/>
  <c r="AN374" i="1" s="1"/>
  <c r="AG375" i="1"/>
  <c r="AO389" i="1"/>
  <c r="AN389" i="1" s="1"/>
  <c r="AG390" i="1"/>
  <c r="AO400" i="1"/>
  <c r="AN400" i="1" s="1"/>
  <c r="AG401" i="1"/>
  <c r="AG408" i="1"/>
  <c r="AG415" i="1"/>
  <c r="AO426" i="1"/>
  <c r="AN426" i="1" s="1"/>
  <c r="AG427" i="1"/>
  <c r="AG433" i="1"/>
  <c r="AG440" i="1" s="1"/>
  <c r="AG524" i="1"/>
  <c r="AG495" i="1"/>
  <c r="AG500" i="1" s="1"/>
  <c r="AG510" i="1"/>
  <c r="AG519" i="1"/>
  <c r="AG458" i="1"/>
  <c r="AG475" i="1"/>
  <c r="AG486" i="1"/>
  <c r="AG497" i="1"/>
  <c r="AG504" i="1"/>
  <c r="AG512" i="1" s="1"/>
  <c r="AG460" i="1"/>
  <c r="AG469" i="1"/>
  <c r="AG476" i="1" s="1"/>
  <c r="AG480" i="1"/>
  <c r="AG488" i="1" s="1"/>
  <c r="AG499" i="1"/>
  <c r="AG506" i="1"/>
  <c r="AG582" i="1"/>
  <c r="AO528" i="1"/>
  <c r="AN528" i="1" s="1"/>
  <c r="AG529" i="1"/>
  <c r="AG536" i="1" s="1"/>
  <c r="AO535" i="1"/>
  <c r="AN535" i="1" s="1"/>
  <c r="AG546" i="1"/>
  <c r="AG548" i="1" s="1"/>
  <c r="AO564" i="1"/>
  <c r="AN564" i="1" s="1"/>
  <c r="AG565" i="1"/>
  <c r="AG579" i="1"/>
  <c r="AG584" i="1" s="1"/>
  <c r="AO590" i="1"/>
  <c r="AN590" i="1" s="1"/>
  <c r="AG591" i="1"/>
  <c r="AG605" i="1"/>
  <c r="AG608" i="1" s="1"/>
  <c r="AG606" i="1"/>
  <c r="AG521" i="1"/>
  <c r="AG532" i="1"/>
  <c r="AG607" i="1"/>
  <c r="AO521" i="1"/>
  <c r="AN521" i="1" s="1"/>
  <c r="AG522" i="1"/>
  <c r="AG535" i="1"/>
  <c r="AO546" i="1"/>
  <c r="AN546" i="1" s="1"/>
  <c r="AG547" i="1"/>
  <c r="AG553" i="1"/>
  <c r="AG560" i="1" s="1"/>
  <c r="AG564" i="1"/>
  <c r="AG572" i="1" s="1"/>
  <c r="AO579" i="1"/>
  <c r="AN579" i="1" s="1"/>
  <c r="AG580" i="1"/>
  <c r="AG590" i="1"/>
  <c r="AG596" i="1" s="1"/>
  <c r="AJ393" i="1" l="1"/>
  <c r="AJ390" i="1"/>
  <c r="AJ386" i="1"/>
  <c r="AJ382" i="1"/>
  <c r="AJ392" i="1"/>
  <c r="AJ389" i="1"/>
  <c r="AJ385" i="1"/>
  <c r="AJ388" i="1"/>
  <c r="AJ384" i="1"/>
  <c r="AJ391" i="1"/>
  <c r="AJ387" i="1"/>
  <c r="AJ383" i="1"/>
  <c r="AJ307" i="1"/>
  <c r="AJ303" i="1"/>
  <c r="AJ299" i="1"/>
  <c r="AJ309" i="1"/>
  <c r="AJ306" i="1"/>
  <c r="AJ302" i="1"/>
  <c r="AJ298" i="1"/>
  <c r="AJ308" i="1"/>
  <c r="AJ305" i="1"/>
  <c r="AJ301" i="1"/>
  <c r="AJ304" i="1"/>
  <c r="AJ300" i="1"/>
  <c r="AJ561" i="1"/>
  <c r="AJ558" i="1"/>
  <c r="AJ554" i="1"/>
  <c r="AJ550" i="1"/>
  <c r="AJ560" i="1"/>
  <c r="AJ557" i="1"/>
  <c r="AJ553" i="1"/>
  <c r="AJ556" i="1"/>
  <c r="AJ552" i="1"/>
  <c r="AJ555" i="1"/>
  <c r="AJ551" i="1"/>
  <c r="AJ559" i="1"/>
  <c r="AJ547" i="1"/>
  <c r="AJ543" i="1"/>
  <c r="AJ539" i="1"/>
  <c r="AJ549" i="1"/>
  <c r="AJ546" i="1"/>
  <c r="AJ542" i="1"/>
  <c r="AJ538" i="1"/>
  <c r="AJ548" i="1"/>
  <c r="AJ545" i="1"/>
  <c r="AJ541" i="1"/>
  <c r="AJ540" i="1"/>
  <c r="AJ544" i="1"/>
  <c r="AJ196" i="1"/>
  <c r="AJ199" i="1"/>
  <c r="AJ200" i="1"/>
  <c r="AJ194" i="1"/>
  <c r="AJ190" i="1"/>
  <c r="AJ193" i="1"/>
  <c r="AJ197" i="1"/>
  <c r="AJ192" i="1"/>
  <c r="AJ201" i="1"/>
  <c r="AJ198" i="1"/>
  <c r="AJ195" i="1"/>
  <c r="AJ191" i="1"/>
  <c r="AJ139" i="1"/>
  <c r="AJ135" i="1"/>
  <c r="AJ131" i="1"/>
  <c r="AJ141" i="1"/>
  <c r="AJ138" i="1"/>
  <c r="AJ134" i="1"/>
  <c r="AJ130" i="1"/>
  <c r="AJ140" i="1"/>
  <c r="AJ137" i="1"/>
  <c r="AJ133" i="1"/>
  <c r="AJ132" i="1"/>
  <c r="AJ136" i="1"/>
  <c r="AJ81" i="1"/>
  <c r="AJ78" i="1"/>
  <c r="AJ74" i="1"/>
  <c r="AJ70" i="1"/>
  <c r="AJ80" i="1"/>
  <c r="AJ77" i="1"/>
  <c r="AJ73" i="1"/>
  <c r="AJ72" i="1"/>
  <c r="AJ71" i="1"/>
  <c r="AJ79" i="1"/>
  <c r="AJ75" i="1"/>
  <c r="AJ76" i="1"/>
  <c r="AJ31" i="1"/>
  <c r="AJ27" i="1"/>
  <c r="AJ23" i="1"/>
  <c r="AJ33" i="1"/>
  <c r="AJ30" i="1"/>
  <c r="AJ26" i="1"/>
  <c r="AJ22" i="1"/>
  <c r="AJ28" i="1"/>
  <c r="AJ32" i="1"/>
  <c r="AJ29" i="1"/>
  <c r="AJ25" i="1"/>
  <c r="AJ24" i="1"/>
  <c r="AJ580" i="1"/>
  <c r="AJ576" i="1"/>
  <c r="AJ583" i="1"/>
  <c r="AJ579" i="1"/>
  <c r="AJ575" i="1"/>
  <c r="AJ585" i="1"/>
  <c r="AJ582" i="1"/>
  <c r="AJ578" i="1"/>
  <c r="AJ574" i="1"/>
  <c r="AJ581" i="1"/>
  <c r="AJ584" i="1"/>
  <c r="AJ577" i="1"/>
  <c r="AJ501" i="1"/>
  <c r="AJ498" i="1"/>
  <c r="AJ494" i="1"/>
  <c r="AJ490" i="1"/>
  <c r="AJ500" i="1"/>
  <c r="AJ497" i="1"/>
  <c r="AJ493" i="1"/>
  <c r="AJ496" i="1"/>
  <c r="AJ492" i="1"/>
  <c r="AJ495" i="1"/>
  <c r="AJ499" i="1"/>
  <c r="AJ491" i="1"/>
  <c r="AJ332" i="1"/>
  <c r="AJ329" i="1"/>
  <c r="AJ325" i="1"/>
  <c r="AJ328" i="1"/>
  <c r="AJ324" i="1"/>
  <c r="AJ331" i="1"/>
  <c r="AJ327" i="1"/>
  <c r="AJ323" i="1"/>
  <c r="AJ330" i="1"/>
  <c r="AJ322" i="1"/>
  <c r="AJ333" i="1"/>
  <c r="AJ326" i="1"/>
  <c r="AJ321" i="1"/>
  <c r="AJ318" i="1"/>
  <c r="AJ314" i="1"/>
  <c r="AJ310" i="1"/>
  <c r="AJ320" i="1"/>
  <c r="AJ317" i="1"/>
  <c r="AJ313" i="1"/>
  <c r="AJ316" i="1"/>
  <c r="AJ312" i="1"/>
  <c r="AJ319" i="1"/>
  <c r="AJ311" i="1"/>
  <c r="AJ315" i="1"/>
  <c r="AJ236" i="1"/>
  <c r="AJ233" i="1"/>
  <c r="AJ229" i="1"/>
  <c r="AJ232" i="1"/>
  <c r="AJ228" i="1"/>
  <c r="AJ235" i="1"/>
  <c r="AJ231" i="1"/>
  <c r="AJ227" i="1"/>
  <c r="AJ230" i="1"/>
  <c r="AJ234" i="1"/>
  <c r="AJ226" i="1"/>
  <c r="AJ237" i="1"/>
  <c r="AJ15" i="1"/>
  <c r="AJ11" i="1"/>
  <c r="AJ20" i="1"/>
  <c r="AJ19" i="1"/>
  <c r="AJ14" i="1"/>
  <c r="AJ10" i="1"/>
  <c r="AJ16" i="1"/>
  <c r="AJ12" i="1"/>
  <c r="AJ21" i="1"/>
  <c r="AJ18" i="1"/>
  <c r="AJ13" i="1"/>
  <c r="AJ441" i="1"/>
  <c r="AJ438" i="1"/>
  <c r="AJ434" i="1"/>
  <c r="AJ430" i="1"/>
  <c r="AJ440" i="1"/>
  <c r="AJ437" i="1"/>
  <c r="AJ433" i="1"/>
  <c r="AJ436" i="1"/>
  <c r="AJ432" i="1"/>
  <c r="AJ435" i="1"/>
  <c r="AJ431" i="1"/>
  <c r="AJ439" i="1"/>
  <c r="AJ273" i="1"/>
  <c r="AJ270" i="1"/>
  <c r="AJ266" i="1"/>
  <c r="AJ262" i="1"/>
  <c r="AJ272" i="1"/>
  <c r="AJ269" i="1"/>
  <c r="AJ265" i="1"/>
  <c r="AJ268" i="1"/>
  <c r="AJ264" i="1"/>
  <c r="AJ267" i="1"/>
  <c r="AJ263" i="1"/>
  <c r="AJ271" i="1"/>
  <c r="AJ595" i="1"/>
  <c r="AJ591" i="1"/>
  <c r="AJ587" i="1"/>
  <c r="AJ597" i="1"/>
  <c r="AJ594" i="1"/>
  <c r="AJ590" i="1"/>
  <c r="AJ586" i="1"/>
  <c r="AJ596" i="1"/>
  <c r="AJ593" i="1"/>
  <c r="AJ589" i="1"/>
  <c r="AJ588" i="1"/>
  <c r="AJ592" i="1"/>
  <c r="AJ472" i="1"/>
  <c r="AJ468" i="1"/>
  <c r="AJ475" i="1"/>
  <c r="AJ471" i="1"/>
  <c r="AJ467" i="1"/>
  <c r="AJ477" i="1"/>
  <c r="AJ474" i="1"/>
  <c r="AJ470" i="1"/>
  <c r="AJ466" i="1"/>
  <c r="AJ473" i="1"/>
  <c r="AJ476" i="1"/>
  <c r="AJ469" i="1"/>
  <c r="AJ609" i="1"/>
  <c r="AJ606" i="1"/>
  <c r="AJ602" i="1"/>
  <c r="AJ598" i="1"/>
  <c r="AJ608" i="1"/>
  <c r="AJ605" i="1"/>
  <c r="AJ601" i="1"/>
  <c r="AJ604" i="1"/>
  <c r="AJ600" i="1"/>
  <c r="AJ603" i="1"/>
  <c r="AJ599" i="1"/>
  <c r="AJ607" i="1"/>
  <c r="AJ532" i="1"/>
  <c r="AJ528" i="1"/>
  <c r="AJ535" i="1"/>
  <c r="AJ531" i="1"/>
  <c r="AJ527" i="1"/>
  <c r="AJ537" i="1"/>
  <c r="AJ534" i="1"/>
  <c r="AJ530" i="1"/>
  <c r="AJ526" i="1"/>
  <c r="AJ533" i="1"/>
  <c r="AJ536" i="1"/>
  <c r="AJ529" i="1"/>
  <c r="AJ364" i="1"/>
  <c r="AJ360" i="1"/>
  <c r="AJ367" i="1"/>
  <c r="AJ363" i="1"/>
  <c r="AJ359" i="1"/>
  <c r="AJ369" i="1"/>
  <c r="AJ366" i="1"/>
  <c r="AJ362" i="1"/>
  <c r="AJ358" i="1"/>
  <c r="AJ361" i="1"/>
  <c r="AJ365" i="1"/>
  <c r="AJ368" i="1"/>
  <c r="AJ379" i="1"/>
  <c r="AJ375" i="1"/>
  <c r="AJ371" i="1"/>
  <c r="AJ381" i="1"/>
  <c r="AJ378" i="1"/>
  <c r="AJ374" i="1"/>
  <c r="AJ370" i="1"/>
  <c r="AJ380" i="1"/>
  <c r="AJ377" i="1"/>
  <c r="AJ373" i="1"/>
  <c r="AJ376" i="1"/>
  <c r="AJ372" i="1"/>
  <c r="AJ259" i="1"/>
  <c r="AJ255" i="1"/>
  <c r="AJ251" i="1"/>
  <c r="AJ261" i="1"/>
  <c r="AJ258" i="1"/>
  <c r="AJ254" i="1"/>
  <c r="AJ250" i="1"/>
  <c r="AJ260" i="1"/>
  <c r="AJ257" i="1"/>
  <c r="AJ253" i="1"/>
  <c r="AJ252" i="1"/>
  <c r="AJ256" i="1"/>
  <c r="AJ225" i="1"/>
  <c r="AJ222" i="1"/>
  <c r="AJ218" i="1"/>
  <c r="AJ214" i="1"/>
  <c r="AJ224" i="1"/>
  <c r="AJ221" i="1"/>
  <c r="AJ217" i="1"/>
  <c r="AJ220" i="1"/>
  <c r="AJ216" i="1"/>
  <c r="AJ219" i="1"/>
  <c r="AJ215" i="1"/>
  <c r="AJ223" i="1"/>
  <c r="AJ124" i="1"/>
  <c r="AJ120" i="1"/>
  <c r="AJ119" i="1"/>
  <c r="AJ127" i="1"/>
  <c r="AJ123" i="1"/>
  <c r="AJ118" i="1"/>
  <c r="AJ129" i="1"/>
  <c r="AJ126" i="1"/>
  <c r="AJ122" i="1"/>
  <c r="AJ128" i="1"/>
  <c r="AJ125" i="1"/>
  <c r="AJ121" i="1"/>
  <c r="AJ45" i="1"/>
  <c r="AJ42" i="1"/>
  <c r="AJ38" i="1"/>
  <c r="AJ34" i="1"/>
  <c r="AJ43" i="1"/>
  <c r="AJ44" i="1"/>
  <c r="AJ41" i="1"/>
  <c r="AJ37" i="1"/>
  <c r="AJ39" i="1"/>
  <c r="AJ35" i="1"/>
  <c r="AJ40" i="1"/>
  <c r="AJ36" i="1"/>
  <c r="AJ512" i="1"/>
  <c r="AJ509" i="1"/>
  <c r="AJ505" i="1"/>
  <c r="AJ508" i="1"/>
  <c r="AJ504" i="1"/>
  <c r="AJ511" i="1"/>
  <c r="AJ507" i="1"/>
  <c r="AJ503" i="1"/>
  <c r="AJ510" i="1"/>
  <c r="AJ513" i="1"/>
  <c r="AJ506" i="1"/>
  <c r="AJ502" i="1"/>
  <c r="AJ404" i="1"/>
  <c r="AJ401" i="1"/>
  <c r="AJ397" i="1"/>
  <c r="AJ400" i="1"/>
  <c r="AJ396" i="1"/>
  <c r="AJ403" i="1"/>
  <c r="AJ399" i="1"/>
  <c r="AJ395" i="1"/>
  <c r="AJ402" i="1"/>
  <c r="AJ394" i="1"/>
  <c r="AJ405" i="1"/>
  <c r="AJ398" i="1"/>
  <c r="AJ487" i="1"/>
  <c r="AJ483" i="1"/>
  <c r="AJ479" i="1"/>
  <c r="AJ489" i="1"/>
  <c r="AJ486" i="1"/>
  <c r="AJ482" i="1"/>
  <c r="AJ478" i="1"/>
  <c r="AJ488" i="1"/>
  <c r="AJ485" i="1"/>
  <c r="AJ481" i="1"/>
  <c r="AJ484" i="1"/>
  <c r="AJ480" i="1"/>
  <c r="AG356" i="1"/>
  <c r="AJ572" i="1"/>
  <c r="AJ569" i="1"/>
  <c r="AJ565" i="1"/>
  <c r="AJ568" i="1"/>
  <c r="AJ564" i="1"/>
  <c r="AJ571" i="1"/>
  <c r="AJ567" i="1"/>
  <c r="AJ563" i="1"/>
  <c r="AJ573" i="1"/>
  <c r="AJ566" i="1"/>
  <c r="AJ570" i="1"/>
  <c r="AJ562" i="1"/>
  <c r="AJ524" i="1"/>
  <c r="AJ521" i="1"/>
  <c r="AJ520" i="1"/>
  <c r="AJ516" i="1"/>
  <c r="AJ525" i="1"/>
  <c r="AJ522" i="1"/>
  <c r="AJ519" i="1"/>
  <c r="AJ515" i="1"/>
  <c r="AJ523" i="1"/>
  <c r="AJ518" i="1"/>
  <c r="AJ514" i="1"/>
  <c r="AJ517" i="1"/>
  <c r="AJ284" i="1"/>
  <c r="AJ281" i="1"/>
  <c r="AJ277" i="1"/>
  <c r="AJ280" i="1"/>
  <c r="AJ276" i="1"/>
  <c r="AJ283" i="1"/>
  <c r="AJ279" i="1"/>
  <c r="AJ275" i="1"/>
  <c r="AJ278" i="1"/>
  <c r="AJ282" i="1"/>
  <c r="AJ274" i="1"/>
  <c r="AJ285" i="1"/>
  <c r="AG416" i="1"/>
  <c r="AJ453" i="1"/>
  <c r="AJ451" i="1"/>
  <c r="AJ449" i="1"/>
  <c r="AJ445" i="1"/>
  <c r="AJ448" i="1"/>
  <c r="AJ444" i="1"/>
  <c r="AJ447" i="1"/>
  <c r="AJ443" i="1"/>
  <c r="AJ446" i="1"/>
  <c r="AJ442" i="1"/>
  <c r="AJ452" i="1"/>
  <c r="AJ450" i="1"/>
  <c r="AG464" i="1"/>
  <c r="AG296" i="1"/>
  <c r="AG248" i="1"/>
  <c r="AG212" i="1"/>
  <c r="AG344" i="1"/>
  <c r="AG188" i="1"/>
  <c r="AJ172" i="1"/>
  <c r="AJ168" i="1"/>
  <c r="AJ175" i="1"/>
  <c r="AJ171" i="1"/>
  <c r="AJ167" i="1"/>
  <c r="AJ177" i="1"/>
  <c r="AJ174" i="1"/>
  <c r="AJ170" i="1"/>
  <c r="AJ166" i="1"/>
  <c r="AJ173" i="1"/>
  <c r="AJ169" i="1"/>
  <c r="AJ176" i="1"/>
  <c r="AJ164" i="1"/>
  <c r="AJ161" i="1"/>
  <c r="AJ157" i="1"/>
  <c r="AJ160" i="1"/>
  <c r="AJ156" i="1"/>
  <c r="AJ163" i="1"/>
  <c r="AJ159" i="1"/>
  <c r="AJ155" i="1"/>
  <c r="AJ158" i="1"/>
  <c r="AJ154" i="1"/>
  <c r="AJ165" i="1"/>
  <c r="AJ162" i="1"/>
  <c r="AJ427" i="1"/>
  <c r="AJ423" i="1"/>
  <c r="AJ419" i="1"/>
  <c r="AJ429" i="1"/>
  <c r="AJ426" i="1"/>
  <c r="AJ422" i="1"/>
  <c r="AJ418" i="1"/>
  <c r="AJ428" i="1"/>
  <c r="AJ425" i="1"/>
  <c r="AJ421" i="1"/>
  <c r="AJ420" i="1"/>
  <c r="AJ424" i="1"/>
  <c r="AJ112" i="1" l="1"/>
  <c r="AJ108" i="1"/>
  <c r="AJ115" i="1"/>
  <c r="AJ111" i="1"/>
  <c r="AJ107" i="1"/>
  <c r="AJ117" i="1"/>
  <c r="AJ114" i="1"/>
  <c r="AJ110" i="1"/>
  <c r="AJ106" i="1"/>
  <c r="AJ109" i="1"/>
  <c r="AJ113" i="1"/>
  <c r="AJ116" i="1"/>
  <c r="AJ67" i="1"/>
  <c r="AJ69" i="1"/>
  <c r="AJ66" i="1"/>
  <c r="AJ60" i="1"/>
  <c r="AJ68" i="1"/>
  <c r="AJ63" i="1"/>
  <c r="AJ59" i="1"/>
  <c r="AJ65" i="1"/>
  <c r="AJ64" i="1"/>
  <c r="AJ62" i="1"/>
  <c r="AJ58" i="1"/>
  <c r="AJ61" i="1"/>
  <c r="AJ292" i="1"/>
  <c r="AJ288" i="1"/>
  <c r="AJ295" i="1"/>
  <c r="AJ291" i="1"/>
  <c r="AJ287" i="1"/>
  <c r="AJ297" i="1"/>
  <c r="AJ294" i="1"/>
  <c r="AJ290" i="1"/>
  <c r="AJ286" i="1"/>
  <c r="AJ289" i="1"/>
  <c r="AJ293" i="1"/>
  <c r="AJ296" i="1"/>
  <c r="AJ356" i="1"/>
  <c r="AJ353" i="1"/>
  <c r="AJ349" i="1"/>
  <c r="AJ352" i="1"/>
  <c r="AJ348" i="1"/>
  <c r="AJ355" i="1"/>
  <c r="AJ351" i="1"/>
  <c r="AJ347" i="1"/>
  <c r="AJ350" i="1"/>
  <c r="AJ354" i="1"/>
  <c r="AJ346" i="1"/>
  <c r="AJ357" i="1"/>
  <c r="AJ93" i="1"/>
  <c r="AJ90" i="1"/>
  <c r="AJ92" i="1"/>
  <c r="AJ89" i="1"/>
  <c r="AJ85" i="1"/>
  <c r="AJ88" i="1"/>
  <c r="AJ84" i="1"/>
  <c r="AJ91" i="1"/>
  <c r="AJ83" i="1"/>
  <c r="AJ86" i="1"/>
  <c r="AJ82" i="1"/>
  <c r="AJ87" i="1"/>
  <c r="AJ211" i="1"/>
  <c r="AJ207" i="1"/>
  <c r="AJ203" i="1"/>
  <c r="AJ213" i="1"/>
  <c r="AJ210" i="1"/>
  <c r="AJ206" i="1"/>
  <c r="AJ202" i="1"/>
  <c r="AJ212" i="1"/>
  <c r="AJ205" i="1"/>
  <c r="AJ208" i="1"/>
  <c r="AJ209" i="1"/>
  <c r="AJ204" i="1"/>
  <c r="AJ412" i="1"/>
  <c r="AJ408" i="1"/>
  <c r="AJ415" i="1"/>
  <c r="AJ411" i="1"/>
  <c r="AJ407" i="1"/>
  <c r="AJ417" i="1"/>
  <c r="AJ414" i="1"/>
  <c r="AJ410" i="1"/>
  <c r="AJ406" i="1"/>
  <c r="AJ409" i="1"/>
  <c r="AJ413" i="1"/>
  <c r="AJ416" i="1"/>
  <c r="AJ104" i="1"/>
  <c r="AJ101" i="1"/>
  <c r="AJ97" i="1"/>
  <c r="AJ100" i="1"/>
  <c r="AJ96" i="1"/>
  <c r="AJ103" i="1"/>
  <c r="AJ99" i="1"/>
  <c r="AJ95" i="1"/>
  <c r="AJ98" i="1"/>
  <c r="AJ105" i="1"/>
  <c r="AJ94" i="1"/>
  <c r="AJ102" i="1"/>
  <c r="AJ345" i="1"/>
  <c r="AJ342" i="1"/>
  <c r="AJ344" i="1"/>
  <c r="AJ341" i="1"/>
  <c r="AJ340" i="1"/>
  <c r="AJ336" i="1"/>
  <c r="AJ343" i="1"/>
  <c r="AJ339" i="1"/>
  <c r="AJ335" i="1"/>
  <c r="AJ338" i="1"/>
  <c r="AJ334" i="1"/>
  <c r="AJ337" i="1"/>
  <c r="AJ464" i="1"/>
  <c r="AJ461" i="1"/>
  <c r="AJ457" i="1"/>
  <c r="AJ463" i="1"/>
  <c r="AJ459" i="1"/>
  <c r="AJ462" i="1"/>
  <c r="AJ456" i="1"/>
  <c r="AJ455" i="1"/>
  <c r="AJ465" i="1"/>
  <c r="AJ460" i="1"/>
  <c r="AJ454" i="1"/>
  <c r="AJ458" i="1"/>
  <c r="AJ187" i="1"/>
  <c r="AJ183" i="1"/>
  <c r="AJ179" i="1"/>
  <c r="AJ189" i="1"/>
  <c r="AJ186" i="1"/>
  <c r="AJ182" i="1"/>
  <c r="AJ178" i="1"/>
  <c r="AJ188" i="1"/>
  <c r="AJ185" i="1"/>
  <c r="AJ181" i="1"/>
  <c r="AJ180" i="1"/>
  <c r="AJ184" i="1"/>
  <c r="AJ244" i="1"/>
  <c r="AJ240" i="1"/>
  <c r="AJ247" i="1"/>
  <c r="AJ243" i="1"/>
  <c r="AJ239" i="1"/>
  <c r="AJ249" i="1"/>
  <c r="AJ246" i="1"/>
  <c r="AJ242" i="1"/>
  <c r="AJ238" i="1"/>
  <c r="AJ248" i="1"/>
  <c r="AJ241" i="1"/>
  <c r="AJ245" i="1"/>
  <c r="AJ56" i="1"/>
  <c r="AJ53" i="1"/>
  <c r="AJ49" i="1"/>
  <c r="AJ50" i="1"/>
  <c r="AJ46" i="1"/>
  <c r="AJ52" i="1"/>
  <c r="AJ48" i="1"/>
  <c r="AJ57" i="1"/>
  <c r="AJ54" i="1"/>
  <c r="AJ55" i="1"/>
  <c r="AJ51" i="1"/>
  <c r="AJ47" i="1"/>
  <c r="AJ153" i="1"/>
  <c r="AJ150" i="1"/>
  <c r="AJ146" i="1"/>
  <c r="AJ142" i="1"/>
  <c r="AJ152" i="1"/>
  <c r="AJ149" i="1"/>
  <c r="AJ145" i="1"/>
  <c r="AJ148" i="1"/>
  <c r="AJ144" i="1"/>
  <c r="AJ151" i="1"/>
  <c r="AJ143" i="1"/>
  <c r="AJ147" i="1"/>
</calcChain>
</file>

<file path=xl/sharedStrings.xml><?xml version="1.0" encoding="utf-8"?>
<sst xmlns="http://schemas.openxmlformats.org/spreadsheetml/2006/main" count="3501" uniqueCount="270">
  <si>
    <t xml:space="preserve"> n</t>
  </si>
  <si>
    <t xml:space="preserve">Sport láme hranice 2016 </t>
  </si>
  <si>
    <t>Ročník 2016</t>
  </si>
  <si>
    <t>Místo:</t>
  </si>
  <si>
    <t>Jablunkov</t>
  </si>
  <si>
    <t>Datum:</t>
  </si>
  <si>
    <t>okres</t>
  </si>
  <si>
    <t>Frýdek Místek</t>
  </si>
  <si>
    <t>Řazení družstev:</t>
  </si>
  <si>
    <t>1. krok - Nástroje - Zámek - Odemknout list</t>
  </si>
  <si>
    <t>2. krok - Označit   blok C10:AV... - Data - Seřadit - podle sloupce AJ - sestupně</t>
  </si>
  <si>
    <t>je-li 60m měřeno elektronicky (cílovou kamerou), zadejte do červeného sloupce hodnotu "E"</t>
  </si>
  <si>
    <t>1.</t>
  </si>
  <si>
    <t>01</t>
  </si>
  <si>
    <t>60m</t>
  </si>
  <si>
    <t>b.</t>
  </si>
  <si>
    <t>dálka</t>
  </si>
  <si>
    <t>medic</t>
  </si>
  <si>
    <t>shyby</t>
  </si>
  <si>
    <t>švih</t>
  </si>
  <si>
    <t xml:space="preserve"> b.</t>
  </si>
  <si>
    <t>3skok</t>
  </si>
  <si>
    <t>kliky</t>
  </si>
  <si>
    <t>L + S</t>
  </si>
  <si>
    <t>míček</t>
  </si>
  <si>
    <t>plav</t>
  </si>
  <si>
    <t>dribl</t>
  </si>
  <si>
    <t>1 km</t>
  </si>
  <si>
    <t>BODY</t>
  </si>
  <si>
    <t>body</t>
  </si>
  <si>
    <t>min+sec</t>
  </si>
  <si>
    <t>min</t>
  </si>
  <si>
    <t>sec</t>
  </si>
  <si>
    <t>č.</t>
  </si>
  <si>
    <t>jméno</t>
  </si>
  <si>
    <t>příjmení</t>
  </si>
  <si>
    <t>w/m</t>
  </si>
  <si>
    <t>roč</t>
  </si>
  <si>
    <t>J/D</t>
  </si>
  <si>
    <t>s,SS</t>
  </si>
  <si>
    <t>m</t>
  </si>
  <si>
    <t>N</t>
  </si>
  <si>
    <t>m:ss</t>
  </si>
  <si>
    <t>CELKEM</t>
  </si>
  <si>
    <t>1km</t>
  </si>
  <si>
    <t>A</t>
  </si>
  <si>
    <t>1</t>
  </si>
  <si>
    <t xml:space="preserve">Sylwia </t>
  </si>
  <si>
    <t>Byrtusová</t>
  </si>
  <si>
    <t>w</t>
  </si>
  <si>
    <t>D</t>
  </si>
  <si>
    <t>2</t>
  </si>
  <si>
    <t xml:space="preserve">Šarlota  </t>
  </si>
  <si>
    <t>Muchová</t>
  </si>
  <si>
    <t>3</t>
  </si>
  <si>
    <t>Andrea  </t>
  </si>
  <si>
    <t>Źilková</t>
  </si>
  <si>
    <t>4</t>
  </si>
  <si>
    <t>Daniela</t>
  </si>
  <si>
    <t>Žilková</t>
  </si>
  <si>
    <t>5</t>
  </si>
  <si>
    <t xml:space="preserve">Markéta </t>
  </si>
  <si>
    <t>Čmielová</t>
  </si>
  <si>
    <t>Celkový součet bodů družstva (3 nejlepší dívky a 3 nejlepší chlapci)</t>
  </si>
  <si>
    <t>2.</t>
  </si>
  <si>
    <t>02</t>
  </si>
  <si>
    <t>b</t>
  </si>
  <si>
    <t xml:space="preserve">Beata </t>
  </si>
  <si>
    <t>Nieslaniková</t>
  </si>
  <si>
    <t xml:space="preserve">Tereza </t>
  </si>
  <si>
    <t>Sikorová</t>
  </si>
  <si>
    <t>Simona  </t>
  </si>
  <si>
    <t>Vlčková </t>
  </si>
  <si>
    <t>Štěpánka</t>
  </si>
  <si>
    <t>Sojková</t>
  </si>
  <si>
    <t>3.</t>
  </si>
  <si>
    <t>03</t>
  </si>
  <si>
    <t>Aneta</t>
  </si>
  <si>
    <t>Szturc</t>
  </si>
  <si>
    <t xml:space="preserve">Gabriela </t>
  </si>
  <si>
    <t>Gavlasová </t>
  </si>
  <si>
    <t xml:space="preserve"> Zuzana </t>
  </si>
  <si>
    <t>Lubojacká</t>
  </si>
  <si>
    <t xml:space="preserve">Anežka </t>
  </si>
  <si>
    <t>Bojková</t>
  </si>
  <si>
    <t xml:space="preserve">Adriána </t>
  </si>
  <si>
    <t xml:space="preserve"> Hrubá </t>
  </si>
  <si>
    <t>4.</t>
  </si>
  <si>
    <t>04</t>
  </si>
  <si>
    <t xml:space="preserve">Tereza  </t>
  </si>
  <si>
    <t>Marszalková</t>
  </si>
  <si>
    <t xml:space="preserve">Anna </t>
  </si>
  <si>
    <t xml:space="preserve">Sikorová </t>
  </si>
  <si>
    <t>Lucia  </t>
  </si>
  <si>
    <t>Ondrušková</t>
  </si>
  <si>
    <t xml:space="preserve">Romana </t>
  </si>
  <si>
    <t>Dyrczyková</t>
  </si>
  <si>
    <t>5.</t>
  </si>
  <si>
    <t>05</t>
  </si>
  <si>
    <t xml:space="preserve">Karolina </t>
  </si>
  <si>
    <t xml:space="preserve">Kohutová </t>
  </si>
  <si>
    <t>Lenka</t>
  </si>
  <si>
    <t>Konderlová</t>
  </si>
  <si>
    <t xml:space="preserve">Ester   </t>
  </si>
  <si>
    <t>Šughová </t>
  </si>
  <si>
    <t xml:space="preserve">Rebeka  </t>
  </si>
  <si>
    <t>Panáková</t>
  </si>
  <si>
    <t xml:space="preserve">Veronika </t>
  </si>
  <si>
    <t xml:space="preserve">Cieslarová </t>
  </si>
  <si>
    <t>6.</t>
  </si>
  <si>
    <t>06</t>
  </si>
  <si>
    <t xml:space="preserve">Klara </t>
  </si>
  <si>
    <t xml:space="preserve"> Jopková</t>
  </si>
  <si>
    <t>Tereza</t>
  </si>
  <si>
    <t xml:space="preserve"> Nieslaniková </t>
  </si>
  <si>
    <t xml:space="preserve">Henrieta   </t>
  </si>
  <si>
    <t xml:space="preserve"> Svrčková</t>
  </si>
  <si>
    <t>Preissová</t>
  </si>
  <si>
    <t xml:space="preserve"> Erika </t>
  </si>
  <si>
    <t xml:space="preserve">Zahaluková </t>
  </si>
  <si>
    <t>7.</t>
  </si>
  <si>
    <t>07</t>
  </si>
  <si>
    <t xml:space="preserve">Chystian  </t>
  </si>
  <si>
    <t xml:space="preserve"> Zimny</t>
  </si>
  <si>
    <t xml:space="preserve">Tadeusz </t>
  </si>
  <si>
    <t>Kurek</t>
  </si>
  <si>
    <t xml:space="preserve">Peter </t>
  </si>
  <si>
    <t>Ovečka</t>
  </si>
  <si>
    <t>Šimon</t>
  </si>
  <si>
    <t xml:space="preserve">Čuraj </t>
  </si>
  <si>
    <t xml:space="preserve">Marek </t>
  </si>
  <si>
    <t xml:space="preserve">Sikora </t>
  </si>
  <si>
    <t>8.</t>
  </si>
  <si>
    <t>08</t>
  </si>
  <si>
    <t xml:space="preserve">Marek  </t>
  </si>
  <si>
    <t xml:space="preserve">Kapsia </t>
  </si>
  <si>
    <t xml:space="preserve">Radek  </t>
  </si>
  <si>
    <t>Borski</t>
  </si>
  <si>
    <t xml:space="preserve">Jaroslav </t>
  </si>
  <si>
    <t xml:space="preserve"> Bojda</t>
  </si>
  <si>
    <t xml:space="preserve">Martin </t>
  </si>
  <si>
    <t>Michálek</t>
  </si>
  <si>
    <t xml:space="preserve"> Filip </t>
  </si>
  <si>
    <t xml:space="preserve">Zielina </t>
  </si>
  <si>
    <t>9.</t>
  </si>
  <si>
    <t>09</t>
  </si>
  <si>
    <t xml:space="preserve">Michał </t>
  </si>
  <si>
    <t xml:space="preserve"> Josiek</t>
  </si>
  <si>
    <t xml:space="preserve">Michal </t>
  </si>
  <si>
    <t xml:space="preserve"> Maráček </t>
  </si>
  <si>
    <t xml:space="preserve">Mário </t>
  </si>
  <si>
    <t xml:space="preserve"> Jantošík</t>
  </si>
  <si>
    <t xml:space="preserve">Alexandr </t>
  </si>
  <si>
    <t>Doleček</t>
  </si>
  <si>
    <t xml:space="preserve"> Jan </t>
  </si>
  <si>
    <t>Cienciala</t>
  </si>
  <si>
    <t>10.</t>
  </si>
  <si>
    <t>10</t>
  </si>
  <si>
    <t>.</t>
  </si>
  <si>
    <t xml:space="preserve">David </t>
  </si>
  <si>
    <t xml:space="preserve">Szotkowski </t>
  </si>
  <si>
    <t xml:space="preserve">Adam </t>
  </si>
  <si>
    <t xml:space="preserve">Nieslanik </t>
  </si>
  <si>
    <t>Jakub</t>
  </si>
  <si>
    <t xml:space="preserve"> Phan </t>
  </si>
  <si>
    <t xml:space="preserve">Martin  </t>
  </si>
  <si>
    <t xml:space="preserve">Do </t>
  </si>
  <si>
    <t xml:space="preserve">Filip </t>
  </si>
  <si>
    <t xml:space="preserve">Ptošek </t>
  </si>
  <si>
    <t>11.</t>
  </si>
  <si>
    <t>11</t>
  </si>
  <si>
    <t>Novak</t>
  </si>
  <si>
    <t xml:space="preserve">Jakub </t>
  </si>
  <si>
    <t>Kulig</t>
  </si>
  <si>
    <t xml:space="preserve">Adrián </t>
  </si>
  <si>
    <t xml:space="preserve">Korduliak </t>
  </si>
  <si>
    <t xml:space="preserve">Adrian </t>
  </si>
  <si>
    <t>Mariňák</t>
  </si>
  <si>
    <t xml:space="preserve">Jan </t>
  </si>
  <si>
    <t>Szmek</t>
  </si>
  <si>
    <t>12.</t>
  </si>
  <si>
    <t>12</t>
  </si>
  <si>
    <t xml:space="preserve">Bogdan </t>
  </si>
  <si>
    <t xml:space="preserve"> Borski </t>
  </si>
  <si>
    <t xml:space="preserve">Kristián </t>
  </si>
  <si>
    <t xml:space="preserve">Rebeťák </t>
  </si>
  <si>
    <t xml:space="preserve">Christián </t>
  </si>
  <si>
    <t>Galvánek</t>
  </si>
  <si>
    <t xml:space="preserve"> Karcz</t>
  </si>
  <si>
    <t xml:space="preserve">Daniel </t>
  </si>
  <si>
    <t>13.</t>
  </si>
  <si>
    <t>13</t>
  </si>
  <si>
    <t>14.</t>
  </si>
  <si>
    <t>14</t>
  </si>
  <si>
    <t>15.</t>
  </si>
  <si>
    <t>15</t>
  </si>
  <si>
    <t>16.</t>
  </si>
  <si>
    <t>16</t>
  </si>
  <si>
    <t>17.</t>
  </si>
  <si>
    <t>17</t>
  </si>
  <si>
    <t>18.</t>
  </si>
  <si>
    <t>18</t>
  </si>
  <si>
    <t>19.</t>
  </si>
  <si>
    <t>19</t>
  </si>
  <si>
    <t>20.</t>
  </si>
  <si>
    <t>20</t>
  </si>
  <si>
    <t>21.</t>
  </si>
  <si>
    <t>21</t>
  </si>
  <si>
    <t>22.</t>
  </si>
  <si>
    <t>22</t>
  </si>
  <si>
    <t>23.</t>
  </si>
  <si>
    <t>23</t>
  </si>
  <si>
    <t>24.</t>
  </si>
  <si>
    <t>24</t>
  </si>
  <si>
    <t>25.</t>
  </si>
  <si>
    <t>25</t>
  </si>
  <si>
    <t>26.</t>
  </si>
  <si>
    <t>26</t>
  </si>
  <si>
    <t>27.</t>
  </si>
  <si>
    <t>27</t>
  </si>
  <si>
    <t>28.</t>
  </si>
  <si>
    <t>28</t>
  </si>
  <si>
    <t>29.</t>
  </si>
  <si>
    <t>29</t>
  </si>
  <si>
    <t>30.</t>
  </si>
  <si>
    <t>30</t>
  </si>
  <si>
    <t>31.</t>
  </si>
  <si>
    <t>31</t>
  </si>
  <si>
    <t>32.</t>
  </si>
  <si>
    <t>32</t>
  </si>
  <si>
    <t>33.</t>
  </si>
  <si>
    <t>33</t>
  </si>
  <si>
    <t>34.</t>
  </si>
  <si>
    <t>34</t>
  </si>
  <si>
    <t>35.</t>
  </si>
  <si>
    <t>35</t>
  </si>
  <si>
    <t>36.</t>
  </si>
  <si>
    <t>36</t>
  </si>
  <si>
    <t>37.</t>
  </si>
  <si>
    <t>37</t>
  </si>
  <si>
    <t>38.</t>
  </si>
  <si>
    <t>38</t>
  </si>
  <si>
    <t>39.</t>
  </si>
  <si>
    <t>39</t>
  </si>
  <si>
    <t>40.</t>
  </si>
  <si>
    <t>40</t>
  </si>
  <si>
    <t>41.</t>
  </si>
  <si>
    <t>41</t>
  </si>
  <si>
    <t>42.</t>
  </si>
  <si>
    <t>42</t>
  </si>
  <si>
    <t>43.</t>
  </si>
  <si>
    <t>43</t>
  </si>
  <si>
    <t>44.</t>
  </si>
  <si>
    <t>44</t>
  </si>
  <si>
    <t>45.</t>
  </si>
  <si>
    <t>45</t>
  </si>
  <si>
    <t>46.</t>
  </si>
  <si>
    <t>46</t>
  </si>
  <si>
    <t>47.</t>
  </si>
  <si>
    <t>47</t>
  </si>
  <si>
    <t>48.</t>
  </si>
  <si>
    <t>48</t>
  </si>
  <si>
    <t>49.</t>
  </si>
  <si>
    <t>49</t>
  </si>
  <si>
    <t>50.</t>
  </si>
  <si>
    <t>50</t>
  </si>
  <si>
    <t>mladší dívky</t>
  </si>
  <si>
    <t>starší dívky</t>
  </si>
  <si>
    <t>mladší chlapci</t>
  </si>
  <si>
    <t>starší chlapci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</si>
</sst>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:ss.00\ "/>
  </numFmts>
  <fonts count="29" x14ac:knownFonts="1">
    <font>
      <sz val="11"/>
      <color theme="1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6"/>
      <name val="Times New Roman CE"/>
      <charset val="238"/>
    </font>
    <font>
      <b/>
      <sz val="14"/>
      <name val="Tahoma"/>
      <family val="2"/>
      <charset val="238"/>
    </font>
    <font>
      <b/>
      <sz val="16"/>
      <name val="Tahoma"/>
      <family val="2"/>
      <charset val="238"/>
    </font>
    <font>
      <sz val="16"/>
      <name val="Tahoma"/>
      <family val="2"/>
      <charset val="238"/>
    </font>
    <font>
      <b/>
      <sz val="7"/>
      <name val="Tahoma"/>
      <family val="2"/>
      <charset val="238"/>
    </font>
    <font>
      <sz val="10"/>
      <name val="Times New Roman CE"/>
      <family val="1"/>
      <charset val="238"/>
    </font>
    <font>
      <b/>
      <sz val="9"/>
      <color indexed="10"/>
      <name val="Tahoma"/>
      <family val="2"/>
      <charset val="238"/>
    </font>
    <font>
      <sz val="10"/>
      <name val="Tahoma"/>
      <family val="2"/>
      <charset val="238"/>
    </font>
    <font>
      <b/>
      <sz val="8"/>
      <name val="Tahoma"/>
      <family val="2"/>
      <charset val="238"/>
    </font>
    <font>
      <sz val="12"/>
      <name val="Times New Roman CE"/>
      <family val="1"/>
      <charset val="238"/>
    </font>
    <font>
      <b/>
      <sz val="10"/>
      <name val="Tahoma"/>
      <family val="2"/>
      <charset val="238"/>
    </font>
    <font>
      <b/>
      <sz val="8"/>
      <color indexed="10"/>
      <name val="Tahoma"/>
      <family val="2"/>
      <charset val="238"/>
    </font>
    <font>
      <sz val="8"/>
      <name val="Times New Roman CE"/>
      <family val="1"/>
      <charset val="238"/>
    </font>
    <font>
      <sz val="7"/>
      <name val="Times New Roman CE"/>
      <family val="1"/>
      <charset val="238"/>
    </font>
    <font>
      <sz val="7"/>
      <name val="Arial"/>
      <charset val="238"/>
    </font>
    <font>
      <sz val="12"/>
      <name val="Arial"/>
      <charset val="238"/>
    </font>
    <font>
      <sz val="8"/>
      <name val="Tahoma"/>
      <family val="2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9"/>
      <name val="Tahoma"/>
      <family val="2"/>
      <charset val="238"/>
    </font>
    <font>
      <b/>
      <sz val="7"/>
      <color indexed="10"/>
      <name val="Tahoma"/>
      <family val="2"/>
      <charset val="238"/>
    </font>
    <font>
      <sz val="6"/>
      <name val="Tahoma"/>
      <family val="2"/>
      <charset val="238"/>
    </font>
    <font>
      <b/>
      <sz val="10"/>
      <color indexed="10"/>
      <name val="Times New Roman CE"/>
      <family val="1"/>
      <charset val="238"/>
    </font>
    <font>
      <sz val="9"/>
      <name val="Tahoma"/>
      <family val="2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b/>
      <sz val="8"/>
      <color rgb="FFFF0000"/>
      <name val="Tahom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Fill="1" applyProtection="1"/>
    <xf numFmtId="49" fontId="1" fillId="0" borderId="0" xfId="0" applyNumberFormat="1" applyFont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1" fillId="0" borderId="0" xfId="0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Protection="1"/>
    <xf numFmtId="49" fontId="5" fillId="0" borderId="0" xfId="0" applyNumberFormat="1" applyFont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1" fontId="8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Protection="1">
      <protection locked="0"/>
    </xf>
    <xf numFmtId="49" fontId="9" fillId="0" borderId="0" xfId="0" applyNumberFormat="1" applyFont="1" applyAlignment="1" applyProtection="1">
      <alignment horizontal="center"/>
      <protection locked="0"/>
    </xf>
    <xf numFmtId="0" fontId="10" fillId="4" borderId="2" xfId="0" applyFont="1" applyFill="1" applyBorder="1" applyAlignment="1" applyProtection="1">
      <alignment horizontal="right" vertical="center"/>
    </xf>
    <xf numFmtId="0" fontId="10" fillId="4" borderId="3" xfId="0" applyFont="1" applyFill="1" applyBorder="1" applyAlignment="1" applyProtection="1">
      <alignment horizontal="right" vertical="center"/>
    </xf>
    <xf numFmtId="0" fontId="10" fillId="4" borderId="3" xfId="0" applyFont="1" applyFill="1" applyBorder="1" applyAlignment="1" applyProtection="1">
      <alignment horizontal="center" vertical="center"/>
    </xf>
    <xf numFmtId="0" fontId="10" fillId="0" borderId="4" xfId="0" applyFont="1" applyFill="1" applyBorder="1" applyAlignment="1" applyProtection="1">
      <alignment vertical="center"/>
      <protection locked="0"/>
    </xf>
    <xf numFmtId="0" fontId="10" fillId="0" borderId="5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Protection="1"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 applyProtection="1">
      <alignment vertical="center"/>
    </xf>
    <xf numFmtId="0" fontId="12" fillId="0" borderId="4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Protection="1"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0" fillId="6" borderId="4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left"/>
      <protection hidden="1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center" vertical="center"/>
    </xf>
    <xf numFmtId="0" fontId="0" fillId="0" borderId="4" xfId="0" applyFill="1" applyBorder="1" applyAlignment="1">
      <alignment horizontal="center" vertical="center"/>
    </xf>
    <xf numFmtId="1" fontId="15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>
      <alignment horizontal="center" vertical="center"/>
    </xf>
    <xf numFmtId="0" fontId="17" fillId="0" borderId="0" xfId="0" applyFont="1" applyFill="1" applyAlignment="1" applyProtection="1">
      <alignment horizontal="center"/>
      <protection locked="0"/>
    </xf>
    <xf numFmtId="0" fontId="10" fillId="0" borderId="8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10" fillId="0" borderId="9" xfId="0" applyFont="1" applyFill="1" applyBorder="1" applyAlignment="1" applyProtection="1">
      <alignment horizontal="center" vertical="center"/>
    </xf>
    <xf numFmtId="0" fontId="0" fillId="0" borderId="9" xfId="0" applyFill="1" applyBorder="1" applyAlignment="1">
      <alignment horizontal="center" vertical="center"/>
    </xf>
    <xf numFmtId="1" fontId="14" fillId="0" borderId="0" xfId="0" applyNumberFormat="1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Fill="1" applyProtection="1"/>
    <xf numFmtId="49" fontId="10" fillId="7" borderId="10" xfId="0" applyNumberFormat="1" applyFont="1" applyFill="1" applyBorder="1" applyAlignment="1" applyProtection="1">
      <alignment horizontal="center"/>
    </xf>
    <xf numFmtId="0" fontId="10" fillId="0" borderId="7" xfId="0" applyFont="1" applyBorder="1" applyProtection="1">
      <protection locked="0"/>
    </xf>
    <xf numFmtId="0" fontId="6" fillId="0" borderId="12" xfId="0" applyFont="1" applyBorder="1" applyAlignment="1" applyProtection="1">
      <alignment horizontal="center" textRotation="90" wrapText="1"/>
      <protection locked="0"/>
    </xf>
    <xf numFmtId="0" fontId="18" fillId="0" borderId="13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2" fontId="10" fillId="0" borderId="13" xfId="0" applyNumberFormat="1" applyFont="1" applyBorder="1" applyAlignment="1" applyProtection="1">
      <alignment horizontal="center"/>
    </xf>
    <xf numFmtId="2" fontId="10" fillId="8" borderId="13" xfId="0" applyNumberFormat="1" applyFont="1" applyFill="1" applyBorder="1" applyAlignment="1" applyProtection="1">
      <alignment horizontal="center"/>
    </xf>
    <xf numFmtId="1" fontId="13" fillId="0" borderId="13" xfId="0" applyNumberFormat="1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1" fontId="10" fillId="0" borderId="13" xfId="0" applyNumberFormat="1" applyFont="1" applyBorder="1" applyAlignment="1" applyProtection="1">
      <alignment horizontal="center" vertical="center"/>
    </xf>
    <xf numFmtId="2" fontId="10" fillId="0" borderId="13" xfId="0" applyNumberFormat="1" applyFont="1" applyBorder="1" applyAlignment="1" applyProtection="1">
      <alignment horizontal="center" vertical="center"/>
    </xf>
    <xf numFmtId="1" fontId="8" fillId="0" borderId="14" xfId="0" applyNumberFormat="1" applyFont="1" applyFill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1" fontId="19" fillId="0" borderId="0" xfId="0" applyNumberFormat="1" applyFont="1" applyBorder="1" applyProtection="1"/>
    <xf numFmtId="0" fontId="15" fillId="2" borderId="16" xfId="0" applyFont="1" applyFill="1" applyBorder="1" applyAlignment="1" applyProtection="1">
      <alignment horizontal="center" vertical="center"/>
      <protection locked="0"/>
    </xf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Protection="1">
      <protection locked="0"/>
    </xf>
    <xf numFmtId="49" fontId="10" fillId="0" borderId="17" xfId="0" applyNumberFormat="1" applyFont="1" applyBorder="1" applyAlignment="1" applyProtection="1">
      <alignment horizontal="center"/>
      <protection locked="0"/>
    </xf>
    <xf numFmtId="0" fontId="18" fillId="0" borderId="2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18" fillId="0" borderId="2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center"/>
      <protection locked="0"/>
    </xf>
    <xf numFmtId="2" fontId="10" fillId="0" borderId="2" xfId="0" applyNumberFormat="1" applyFont="1" applyBorder="1" applyAlignment="1" applyProtection="1">
      <alignment horizontal="center"/>
    </xf>
    <xf numFmtId="1" fontId="10" fillId="0" borderId="2" xfId="0" applyNumberFormat="1" applyFont="1" applyBorder="1" applyAlignment="1" applyProtection="1">
      <alignment horizontal="center"/>
    </xf>
    <xf numFmtId="0" fontId="10" fillId="0" borderId="2" xfId="0" applyFont="1" applyBorder="1" applyAlignment="1" applyProtection="1">
      <alignment horizontal="center"/>
    </xf>
    <xf numFmtId="1" fontId="13" fillId="0" borderId="2" xfId="0" applyNumberFormat="1" applyFont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/>
    </xf>
    <xf numFmtId="1" fontId="21" fillId="0" borderId="4" xfId="0" applyNumberFormat="1" applyFont="1" applyFill="1" applyBorder="1" applyAlignment="1" applyProtection="1">
      <alignment horizontal="center"/>
    </xf>
    <xf numFmtId="0" fontId="10" fillId="0" borderId="18" xfId="0" applyFont="1" applyBorder="1" applyAlignment="1" applyProtection="1">
      <alignment horizontal="center"/>
    </xf>
    <xf numFmtId="1" fontId="15" fillId="2" borderId="19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49" fontId="18" fillId="0" borderId="20" xfId="0" applyNumberFormat="1" applyFont="1" applyBorder="1" applyAlignment="1" applyProtection="1">
      <alignment horizontal="center"/>
      <protection locked="0"/>
    </xf>
    <xf numFmtId="0" fontId="18" fillId="4" borderId="2" xfId="0" applyFont="1" applyFill="1" applyBorder="1" applyAlignment="1" applyProtection="1">
      <alignment horizontal="left"/>
      <protection locked="0"/>
    </xf>
    <xf numFmtId="49" fontId="18" fillId="0" borderId="2" xfId="0" applyNumberFormat="1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 applyProtection="1">
      <alignment horizontal="center" vertical="center"/>
      <protection locked="0"/>
    </xf>
    <xf numFmtId="1" fontId="13" fillId="5" borderId="2" xfId="0" applyNumberFormat="1" applyFont="1" applyFill="1" applyBorder="1" applyAlignment="1" applyProtection="1">
      <alignment horizontal="center"/>
      <protection hidden="1"/>
    </xf>
    <xf numFmtId="2" fontId="18" fillId="0" borderId="2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3" fillId="5" borderId="2" xfId="0" applyNumberFormat="1" applyFont="1" applyFill="1" applyBorder="1" applyAlignment="1">
      <alignment horizontal="center" vertical="center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0" fontId="18" fillId="0" borderId="2" xfId="0" applyFont="1" applyBorder="1" applyAlignment="1" applyProtection="1">
      <alignment horizontal="center" vertical="center"/>
      <protection locked="0"/>
    </xf>
    <xf numFmtId="2" fontId="18" fillId="0" borderId="2" xfId="0" applyNumberFormat="1" applyFont="1" applyBorder="1" applyAlignment="1" applyProtection="1">
      <alignment horizontal="center"/>
      <protection locked="0"/>
    </xf>
    <xf numFmtId="1" fontId="18" fillId="0" borderId="2" xfId="0" applyNumberFormat="1" applyFont="1" applyFill="1" applyBorder="1" applyAlignment="1" applyProtection="1">
      <alignment horizontal="center"/>
      <protection locked="0" hidden="1"/>
    </xf>
    <xf numFmtId="20" fontId="18" fillId="0" borderId="2" xfId="0" quotePrefix="1" applyNumberFormat="1" applyFont="1" applyFill="1" applyBorder="1" applyAlignment="1" applyProtection="1">
      <alignment horizontal="center" vertical="center"/>
      <protection locked="0"/>
    </xf>
    <xf numFmtId="1" fontId="13" fillId="5" borderId="3" xfId="0" applyNumberFormat="1" applyFont="1" applyFill="1" applyBorder="1" applyAlignment="1" applyProtection="1">
      <alignment horizontal="center"/>
      <protection hidden="1"/>
    </xf>
    <xf numFmtId="1" fontId="22" fillId="9" borderId="2" xfId="0" applyNumberFormat="1" applyFont="1" applyFill="1" applyBorder="1" applyAlignment="1" applyProtection="1">
      <alignment horizontal="center"/>
    </xf>
    <xf numFmtId="3" fontId="10" fillId="4" borderId="18" xfId="0" applyNumberFormat="1" applyFont="1" applyFill="1" applyBorder="1" applyAlignment="1" applyProtection="1">
      <alignment horizontal="center"/>
      <protection hidden="1"/>
    </xf>
    <xf numFmtId="0" fontId="15" fillId="0" borderId="0" xfId="0" applyFont="1" applyBorder="1" applyProtection="1">
      <protection locked="0"/>
    </xf>
    <xf numFmtId="1" fontId="13" fillId="3" borderId="2" xfId="0" applyNumberFormat="1" applyFont="1" applyFill="1" applyBorder="1" applyAlignment="1" applyProtection="1">
      <alignment horizontal="center"/>
      <protection hidden="1"/>
    </xf>
    <xf numFmtId="0" fontId="0" fillId="10" borderId="2" xfId="0" applyFill="1" applyBorder="1"/>
    <xf numFmtId="0" fontId="7" fillId="0" borderId="0" xfId="0" applyFont="1" applyAlignment="1" applyProtection="1">
      <alignment horizontal="right"/>
      <protection locked="0"/>
    </xf>
    <xf numFmtId="0" fontId="23" fillId="0" borderId="2" xfId="0" applyFont="1" applyFill="1" applyBorder="1" applyAlignment="1" applyProtection="1">
      <alignment vertical="center"/>
    </xf>
    <xf numFmtId="1" fontId="10" fillId="0" borderId="2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left" vertical="center"/>
      <protection locked="0"/>
    </xf>
    <xf numFmtId="20" fontId="18" fillId="0" borderId="2" xfId="0" applyNumberFormat="1" applyFont="1" applyFill="1" applyBorder="1" applyAlignment="1" applyProtection="1">
      <alignment horizontal="center" vertical="center"/>
      <protection locked="0"/>
    </xf>
    <xf numFmtId="0" fontId="18" fillId="7" borderId="2" xfId="0" applyFont="1" applyFill="1" applyBorder="1" applyAlignment="1" applyProtection="1">
      <alignment horizontal="left"/>
      <protection locked="0"/>
    </xf>
    <xf numFmtId="0" fontId="18" fillId="7" borderId="2" xfId="0" applyFont="1" applyFill="1" applyBorder="1" applyAlignment="1" applyProtection="1">
      <alignment horizontal="center" vertical="center"/>
      <protection locked="0"/>
    </xf>
    <xf numFmtId="0" fontId="18" fillId="0" borderId="2" xfId="0" applyFont="1" applyFill="1" applyBorder="1" applyAlignment="1" applyProtection="1">
      <alignment horizontal="center"/>
      <protection locked="0"/>
    </xf>
    <xf numFmtId="2" fontId="18" fillId="0" borderId="2" xfId="0" applyNumberFormat="1" applyFont="1" applyFill="1" applyBorder="1" applyAlignment="1" applyProtection="1">
      <alignment horizontal="center"/>
      <protection locked="0"/>
    </xf>
    <xf numFmtId="2" fontId="18" fillId="0" borderId="5" xfId="0" applyNumberFormat="1" applyFont="1" applyBorder="1" applyAlignment="1" applyProtection="1">
      <alignment horizontal="center"/>
      <protection locked="0"/>
    </xf>
    <xf numFmtId="3" fontId="10" fillId="7" borderId="18" xfId="0" applyNumberFormat="1" applyFont="1" applyFill="1" applyBorder="1" applyAlignment="1" applyProtection="1">
      <alignment horizontal="center"/>
      <protection hidden="1"/>
    </xf>
    <xf numFmtId="49" fontId="10" fillId="0" borderId="21" xfId="0" applyNumberFormat="1" applyFont="1" applyBorder="1" applyAlignment="1" applyProtection="1">
      <alignment horizontal="center"/>
      <protection locked="0"/>
    </xf>
    <xf numFmtId="0" fontId="10" fillId="0" borderId="9" xfId="0" applyFont="1" applyBorder="1" applyAlignment="1" applyProtection="1">
      <protection locked="0"/>
    </xf>
    <xf numFmtId="0" fontId="10" fillId="0" borderId="9" xfId="0" applyFont="1" applyBorder="1" applyAlignment="1" applyProtection="1">
      <alignment horizontal="center"/>
      <protection locked="0"/>
    </xf>
    <xf numFmtId="1" fontId="13" fillId="0" borderId="9" xfId="0" applyNumberFormat="1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protection locked="0"/>
    </xf>
    <xf numFmtId="0" fontId="10" fillId="0" borderId="22" xfId="0" applyFont="1" applyBorder="1" applyAlignment="1" applyProtection="1">
      <alignment horizontal="right"/>
    </xf>
    <xf numFmtId="0" fontId="10" fillId="0" borderId="9" xfId="0" applyFont="1" applyBorder="1" applyAlignment="1" applyProtection="1">
      <alignment horizontal="right"/>
    </xf>
    <xf numFmtId="3" fontId="10" fillId="9" borderId="23" xfId="0" applyNumberFormat="1" applyFont="1" applyFill="1" applyBorder="1" applyAlignment="1" applyProtection="1">
      <alignment horizontal="center"/>
      <protection hidden="1"/>
    </xf>
    <xf numFmtId="1" fontId="7" fillId="0" borderId="0" xfId="0" applyNumberFormat="1" applyFont="1" applyBorder="1" applyProtection="1"/>
    <xf numFmtId="0" fontId="7" fillId="0" borderId="0" xfId="0" applyFont="1" applyFill="1" applyProtection="1">
      <protection locked="0"/>
    </xf>
    <xf numFmtId="2" fontId="7" fillId="0" borderId="0" xfId="0" applyNumberFormat="1" applyFont="1" applyFill="1" applyBorder="1" applyProtection="1">
      <protection locked="0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49" fontId="18" fillId="5" borderId="24" xfId="0" applyNumberFormat="1" applyFont="1" applyFill="1" applyBorder="1" applyAlignment="1" applyProtection="1">
      <alignment horizontal="center"/>
      <protection locked="0"/>
    </xf>
    <xf numFmtId="0" fontId="18" fillId="5" borderId="8" xfId="0" applyFont="1" applyFill="1" applyBorder="1" applyProtection="1">
      <protection locked="0"/>
    </xf>
    <xf numFmtId="0" fontId="18" fillId="5" borderId="8" xfId="0" applyFont="1" applyFill="1" applyBorder="1" applyAlignment="1" applyProtection="1">
      <alignment horizontal="center"/>
      <protection locked="0"/>
    </xf>
    <xf numFmtId="1" fontId="13" fillId="5" borderId="8" xfId="0" applyNumberFormat="1" applyFont="1" applyFill="1" applyBorder="1" applyAlignment="1" applyProtection="1">
      <alignment horizontal="center"/>
    </xf>
    <xf numFmtId="2" fontId="18" fillId="5" borderId="8" xfId="0" applyNumberFormat="1" applyFont="1" applyFill="1" applyBorder="1" applyAlignment="1" applyProtection="1">
      <alignment horizontal="center"/>
      <protection locked="0"/>
    </xf>
    <xf numFmtId="0" fontId="25" fillId="5" borderId="8" xfId="0" applyFont="1" applyFill="1" applyBorder="1" applyAlignment="1" applyProtection="1">
      <alignment horizontal="center"/>
      <protection locked="0"/>
    </xf>
    <xf numFmtId="0" fontId="10" fillId="5" borderId="25" xfId="0" applyFont="1" applyFill="1" applyBorder="1" applyAlignment="1" applyProtection="1">
      <alignment horizontal="right"/>
      <protection locked="0"/>
    </xf>
    <xf numFmtId="0" fontId="7" fillId="5" borderId="0" xfId="0" applyFont="1" applyFill="1" applyBorder="1" applyAlignment="1" applyProtection="1">
      <alignment horizontal="center"/>
      <protection locked="0"/>
    </xf>
    <xf numFmtId="49" fontId="10" fillId="7" borderId="26" xfId="0" applyNumberFormat="1" applyFont="1" applyFill="1" applyBorder="1" applyAlignment="1" applyProtection="1">
      <alignment horizontal="center"/>
    </xf>
    <xf numFmtId="0" fontId="10" fillId="0" borderId="27" xfId="0" applyFont="1" applyBorder="1" applyProtection="1">
      <protection locked="0"/>
    </xf>
    <xf numFmtId="0" fontId="10" fillId="0" borderId="28" xfId="0" applyFont="1" applyBorder="1" applyProtection="1">
      <protection locked="0"/>
    </xf>
    <xf numFmtId="0" fontId="10" fillId="0" borderId="13" xfId="0" applyFont="1" applyBorder="1" applyAlignment="1" applyProtection="1">
      <alignment horizontal="center"/>
      <protection locked="0"/>
    </xf>
    <xf numFmtId="1" fontId="13" fillId="0" borderId="13" xfId="0" applyNumberFormat="1" applyFont="1" applyFill="1" applyBorder="1" applyAlignment="1" applyProtection="1">
      <alignment horizontal="center"/>
    </xf>
    <xf numFmtId="1" fontId="10" fillId="0" borderId="13" xfId="0" applyNumberFormat="1" applyFont="1" applyBorder="1" applyAlignment="1" applyProtection="1">
      <alignment horizontal="center"/>
    </xf>
    <xf numFmtId="2" fontId="20" fillId="0" borderId="0" xfId="0" applyNumberFormat="1" applyFont="1" applyFill="1" applyBorder="1" applyAlignment="1" applyProtection="1">
      <alignment horizontal="center"/>
      <protection locked="0"/>
    </xf>
    <xf numFmtId="49" fontId="10" fillId="0" borderId="20" xfId="0" applyNumberFormat="1" applyFont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 horizontal="center"/>
    </xf>
    <xf numFmtId="0" fontId="18" fillId="4" borderId="2" xfId="0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 applyProtection="1">
      <alignment horizontal="center"/>
      <protection locked="0"/>
    </xf>
    <xf numFmtId="49" fontId="10" fillId="0" borderId="29" xfId="0" applyNumberFormat="1" applyFont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1" fontId="13" fillId="0" borderId="1" xfId="0" applyNumberFormat="1" applyFont="1" applyFill="1" applyBorder="1" applyAlignment="1" applyProtection="1">
      <alignment horizontal="center"/>
    </xf>
    <xf numFmtId="0" fontId="10" fillId="0" borderId="1" xfId="0" applyFont="1" applyFill="1" applyBorder="1" applyAlignment="1" applyProtection="1">
      <protection locked="0"/>
    </xf>
    <xf numFmtId="0" fontId="10" fillId="0" borderId="19" xfId="0" applyFont="1" applyBorder="1" applyAlignment="1" applyProtection="1">
      <alignment horizontal="right"/>
    </xf>
    <xf numFmtId="0" fontId="21" fillId="0" borderId="1" xfId="0" applyFont="1" applyFill="1" applyBorder="1" applyAlignment="1" applyProtection="1">
      <alignment horizontal="right"/>
    </xf>
    <xf numFmtId="3" fontId="10" fillId="9" borderId="30" xfId="0" applyNumberFormat="1" applyFont="1" applyFill="1" applyBorder="1" applyAlignment="1" applyProtection="1">
      <alignment horizontal="center"/>
      <protection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/>
    <xf numFmtId="49" fontId="18" fillId="5" borderId="31" xfId="0" applyNumberFormat="1" applyFont="1" applyFill="1" applyBorder="1" applyAlignment="1" applyProtection="1">
      <alignment horizontal="center"/>
      <protection locked="0"/>
    </xf>
    <xf numFmtId="0" fontId="18" fillId="5" borderId="9" xfId="0" applyFont="1" applyFill="1" applyBorder="1" applyProtection="1">
      <protection locked="0"/>
    </xf>
    <xf numFmtId="0" fontId="18" fillId="5" borderId="0" xfId="0" applyFont="1" applyFill="1" applyBorder="1" applyAlignment="1" applyProtection="1">
      <alignment horizontal="center"/>
      <protection locked="0"/>
    </xf>
    <xf numFmtId="0" fontId="18" fillId="5" borderId="6" xfId="0" applyFont="1" applyFill="1" applyBorder="1" applyAlignment="1" applyProtection="1">
      <alignment horizontal="center"/>
      <protection locked="0"/>
    </xf>
    <xf numFmtId="1" fontId="13" fillId="5" borderId="6" xfId="0" applyNumberFormat="1" applyFont="1" applyFill="1" applyBorder="1" applyAlignment="1" applyProtection="1">
      <alignment horizontal="center"/>
    </xf>
    <xf numFmtId="2" fontId="18" fillId="5" borderId="6" xfId="0" applyNumberFormat="1" applyFont="1" applyFill="1" applyBorder="1" applyAlignment="1" applyProtection="1">
      <alignment horizontal="center"/>
      <protection locked="0"/>
    </xf>
    <xf numFmtId="1" fontId="13" fillId="5" borderId="0" xfId="0" applyNumberFormat="1" applyFont="1" applyFill="1" applyBorder="1" applyAlignment="1" applyProtection="1">
      <alignment horizontal="center"/>
      <protection locked="0"/>
    </xf>
    <xf numFmtId="2" fontId="18" fillId="5" borderId="0" xfId="0" applyNumberFormat="1" applyFont="1" applyFill="1" applyBorder="1" applyAlignment="1" applyProtection="1">
      <alignment horizontal="center"/>
      <protection locked="0"/>
    </xf>
    <xf numFmtId="0" fontId="25" fillId="5" borderId="0" xfId="0" applyFont="1" applyFill="1" applyAlignment="1" applyProtection="1">
      <alignment horizontal="center"/>
      <protection locked="0"/>
    </xf>
    <xf numFmtId="0" fontId="10" fillId="5" borderId="32" xfId="0" applyFont="1" applyFill="1" applyBorder="1" applyAlignment="1" applyProtection="1">
      <alignment horizontal="center"/>
      <protection locked="0"/>
    </xf>
    <xf numFmtId="1" fontId="10" fillId="0" borderId="13" xfId="0" applyNumberFormat="1" applyFont="1" applyBorder="1" applyAlignment="1" applyProtection="1">
      <alignment horizontal="center" vertical="center"/>
      <protection locked="0"/>
    </xf>
    <xf numFmtId="1" fontId="10" fillId="0" borderId="2" xfId="0" applyNumberFormat="1" applyFont="1" applyBorder="1" applyAlignment="1" applyProtection="1">
      <alignment horizontal="center"/>
      <protection locked="0"/>
    </xf>
    <xf numFmtId="0" fontId="18" fillId="4" borderId="5" xfId="0" applyFont="1" applyFill="1" applyBorder="1" applyAlignment="1" applyProtection="1">
      <alignment horizontal="lef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18" fillId="7" borderId="33" xfId="0" applyFont="1" applyFill="1" applyBorder="1" applyAlignment="1" applyProtection="1">
      <alignment horizontal="left"/>
      <protection locked="0"/>
    </xf>
    <xf numFmtId="0" fontId="18" fillId="7" borderId="5" xfId="0" applyFont="1" applyFill="1" applyBorder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center"/>
      <protection locked="0"/>
    </xf>
    <xf numFmtId="1" fontId="18" fillId="0" borderId="1" xfId="0" applyNumberFormat="1" applyFont="1" applyFill="1" applyBorder="1" applyAlignment="1" applyProtection="1">
      <alignment horizontal="center"/>
      <protection locked="0"/>
    </xf>
    <xf numFmtId="1" fontId="8" fillId="5" borderId="1" xfId="0" applyNumberFormat="1" applyFont="1" applyFill="1" applyBorder="1" applyAlignment="1" applyProtection="1">
      <alignment horizontal="center"/>
    </xf>
    <xf numFmtId="1" fontId="18" fillId="5" borderId="8" xfId="0" applyNumberFormat="1" applyFont="1" applyFill="1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/>
    </xf>
    <xf numFmtId="1" fontId="8" fillId="5" borderId="4" xfId="0" applyNumberFormat="1" applyFont="1" applyFill="1" applyBorder="1" applyAlignment="1" applyProtection="1">
      <alignment horizontal="center"/>
    </xf>
    <xf numFmtId="0" fontId="10" fillId="5" borderId="34" xfId="0" applyFont="1" applyFill="1" applyBorder="1" applyAlignment="1" applyProtection="1">
      <alignment horizontal="center"/>
      <protection locked="0"/>
    </xf>
    <xf numFmtId="0" fontId="10" fillId="0" borderId="35" xfId="0" applyFont="1" applyBorder="1" applyProtection="1">
      <protection locked="0"/>
    </xf>
    <xf numFmtId="0" fontId="10" fillId="0" borderId="12" xfId="0" applyFont="1" applyBorder="1" applyProtection="1">
      <protection locked="0"/>
    </xf>
    <xf numFmtId="0" fontId="18" fillId="4" borderId="2" xfId="0" applyFont="1" applyFill="1" applyBorder="1" applyAlignment="1" applyProtection="1">
      <alignment vertical="center"/>
      <protection locked="0"/>
    </xf>
    <xf numFmtId="0" fontId="18" fillId="7" borderId="2" xfId="0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0" fillId="0" borderId="2" xfId="0" applyFont="1" applyBorder="1" applyAlignment="1" applyProtection="1">
      <alignment horizontal="right"/>
    </xf>
    <xf numFmtId="0" fontId="21" fillId="0" borderId="4" xfId="0" applyFont="1" applyFill="1" applyBorder="1" applyAlignment="1" applyProtection="1">
      <alignment horizontal="right"/>
    </xf>
    <xf numFmtId="3" fontId="10" fillId="9" borderId="18" xfId="0" applyNumberFormat="1" applyFont="1" applyFill="1" applyBorder="1" applyAlignment="1" applyProtection="1">
      <alignment horizontal="center"/>
      <protection hidden="1"/>
    </xf>
    <xf numFmtId="0" fontId="18" fillId="5" borderId="9" xfId="0" applyFont="1" applyFill="1" applyBorder="1" applyAlignment="1" applyProtection="1">
      <alignment horizontal="center"/>
      <protection locked="0"/>
    </xf>
    <xf numFmtId="1" fontId="13" fillId="5" borderId="8" xfId="0" applyNumberFormat="1" applyFont="1" applyFill="1" applyBorder="1" applyAlignment="1" applyProtection="1">
      <alignment horizontal="center"/>
      <protection locked="0"/>
    </xf>
    <xf numFmtId="1" fontId="13" fillId="5" borderId="2" xfId="0" applyNumberFormat="1" applyFont="1" applyFill="1" applyBorder="1" applyAlignment="1" applyProtection="1">
      <alignment horizontal="center"/>
    </xf>
    <xf numFmtId="1" fontId="13" fillId="0" borderId="4" xfId="0" applyNumberFormat="1" applyFont="1" applyFill="1" applyBorder="1" applyAlignment="1" applyProtection="1">
      <alignment horizontal="center"/>
    </xf>
    <xf numFmtId="0" fontId="18" fillId="0" borderId="2" xfId="0" applyFont="1" applyFill="1" applyBorder="1" applyProtection="1">
      <protection locked="0"/>
    </xf>
    <xf numFmtId="1" fontId="19" fillId="0" borderId="36" xfId="0" applyNumberFormat="1" applyFont="1" applyBorder="1" applyProtection="1"/>
    <xf numFmtId="1" fontId="7" fillId="0" borderId="8" xfId="0" applyNumberFormat="1" applyFont="1" applyBorder="1" applyProtection="1"/>
    <xf numFmtId="0" fontId="18" fillId="4" borderId="33" xfId="0" applyFont="1" applyFill="1" applyBorder="1" applyAlignment="1" applyProtection="1">
      <alignment horizontal="left"/>
      <protection locked="0"/>
    </xf>
    <xf numFmtId="1" fontId="7" fillId="0" borderId="0" xfId="0" applyNumberFormat="1" applyFont="1" applyBorder="1" applyProtection="1">
      <protection locked="0"/>
    </xf>
    <xf numFmtId="2" fontId="18" fillId="5" borderId="9" xfId="0" applyNumberFormat="1" applyFont="1" applyFill="1" applyBorder="1" applyAlignment="1" applyProtection="1">
      <alignment horizontal="center"/>
      <protection locked="0"/>
    </xf>
    <xf numFmtId="1" fontId="13" fillId="5" borderId="9" xfId="0" applyNumberFormat="1" applyFont="1" applyFill="1" applyBorder="1" applyAlignment="1" applyProtection="1">
      <alignment horizontal="center"/>
      <protection locked="0"/>
    </xf>
    <xf numFmtId="2" fontId="10" fillId="0" borderId="19" xfId="0" applyNumberFormat="1" applyFont="1" applyBorder="1" applyAlignment="1" applyProtection="1">
      <alignment horizontal="center"/>
    </xf>
    <xf numFmtId="2" fontId="10" fillId="8" borderId="19" xfId="0" applyNumberFormat="1" applyFont="1" applyFill="1" applyBorder="1" applyAlignment="1" applyProtection="1">
      <alignment horizontal="center"/>
    </xf>
    <xf numFmtId="1" fontId="13" fillId="0" borderId="19" xfId="0" applyNumberFormat="1" applyFont="1" applyFill="1" applyBorder="1" applyAlignment="1" applyProtection="1">
      <alignment horizontal="center"/>
    </xf>
    <xf numFmtId="0" fontId="10" fillId="0" borderId="19" xfId="0" applyFont="1" applyBorder="1" applyAlignment="1" applyProtection="1">
      <alignment horizontal="center"/>
    </xf>
    <xf numFmtId="1" fontId="10" fillId="0" borderId="19" xfId="0" applyNumberFormat="1" applyFont="1" applyBorder="1" applyAlignment="1" applyProtection="1">
      <alignment horizontal="center"/>
    </xf>
    <xf numFmtId="0" fontId="21" fillId="5" borderId="34" xfId="0" applyFont="1" applyFill="1" applyBorder="1" applyAlignment="1" applyProtection="1">
      <alignment horizontal="center"/>
      <protection locked="0"/>
    </xf>
    <xf numFmtId="2" fontId="10" fillId="0" borderId="37" xfId="0" applyNumberFormat="1" applyFont="1" applyBorder="1" applyAlignment="1" applyProtection="1">
      <alignment horizontal="center"/>
    </xf>
    <xf numFmtId="2" fontId="10" fillId="8" borderId="37" xfId="0" applyNumberFormat="1" applyFont="1" applyFill="1" applyBorder="1" applyAlignment="1" applyProtection="1">
      <alignment horizontal="center"/>
    </xf>
    <xf numFmtId="1" fontId="13" fillId="0" borderId="37" xfId="0" applyNumberFormat="1" applyFont="1" applyFill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1" fontId="10" fillId="0" borderId="37" xfId="0" applyNumberFormat="1" applyFont="1" applyBorder="1" applyAlignment="1" applyProtection="1">
      <alignment horizontal="center"/>
    </xf>
    <xf numFmtId="1" fontId="10" fillId="0" borderId="37" xfId="0" applyNumberFormat="1" applyFont="1" applyBorder="1" applyAlignment="1" applyProtection="1">
      <alignment horizontal="center" vertical="center"/>
    </xf>
    <xf numFmtId="1" fontId="10" fillId="0" borderId="37" xfId="0" applyNumberFormat="1" applyFont="1" applyBorder="1" applyAlignment="1" applyProtection="1">
      <alignment horizontal="center" vertical="center"/>
      <protection locked="0"/>
    </xf>
    <xf numFmtId="1" fontId="13" fillId="0" borderId="37" xfId="0" applyNumberFormat="1" applyFont="1" applyBorder="1" applyAlignment="1" applyProtection="1">
      <alignment horizontal="center" vertical="center"/>
    </xf>
    <xf numFmtId="1" fontId="8" fillId="0" borderId="36" xfId="0" applyNumberFormat="1" applyFont="1" applyFill="1" applyBorder="1" applyAlignment="1" applyProtection="1">
      <alignment horizontal="center" vertical="center"/>
    </xf>
    <xf numFmtId="1" fontId="21" fillId="0" borderId="2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10" fillId="0" borderId="2" xfId="0" applyFont="1" applyBorder="1" applyAlignment="1" applyProtection="1">
      <protection locked="0"/>
    </xf>
    <xf numFmtId="0" fontId="27" fillId="0" borderId="0" xfId="0" applyFont="1" applyFill="1" applyProtection="1"/>
    <xf numFmtId="49" fontId="7" fillId="0" borderId="0" xfId="0" applyNumberFormat="1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1" fontId="7" fillId="0" borderId="0" xfId="0" applyNumberFormat="1" applyFont="1" applyFill="1" applyAlignment="1" applyProtection="1">
      <alignment horizontal="center"/>
      <protection locked="0"/>
    </xf>
    <xf numFmtId="0" fontId="27" fillId="0" borderId="0" xfId="0" applyFont="1" applyBorder="1" applyAlignment="1" applyProtection="1">
      <alignment horizontal="center"/>
      <protection locked="0"/>
    </xf>
    <xf numFmtId="0" fontId="28" fillId="0" borderId="11" xfId="0" applyFont="1" applyBorder="1" applyProtection="1">
      <protection locked="0"/>
    </xf>
    <xf numFmtId="0" fontId="28" fillId="0" borderId="35" xfId="0" applyFont="1" applyBorder="1" applyProtection="1">
      <protection locked="0"/>
    </xf>
    <xf numFmtId="0" fontId="28" fillId="0" borderId="27" xfId="0" applyFont="1" applyBorder="1" applyProtection="1">
      <protection locked="0"/>
    </xf>
    <xf numFmtId="0" fontId="10" fillId="6" borderId="3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/>
    </xf>
    <xf numFmtId="0" fontId="10" fillId="6" borderId="5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left" vertical="center" indent="1"/>
    </xf>
    <xf numFmtId="0" fontId="16" fillId="2" borderId="4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3" fillId="2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justify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4" xfId="0" applyFont="1" applyFill="1" applyBorder="1" applyAlignment="1" applyProtection="1">
      <alignment horizontal="center" vertical="center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4" borderId="3" xfId="0" applyFont="1" applyFill="1" applyBorder="1" applyAlignment="1" applyProtection="1">
      <alignment horizontal="center" vertical="center"/>
    </xf>
    <xf numFmtId="0" fontId="10" fillId="4" borderId="5" xfId="0" applyFont="1" applyFill="1" applyBorder="1" applyAlignment="1" applyProtection="1">
      <alignment horizontal="center" vertical="center"/>
    </xf>
    <xf numFmtId="14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167640</xdr:colOff>
      <xdr:row>0</xdr:row>
      <xdr:rowOff>0</xdr:rowOff>
    </xdr:from>
    <xdr:to>
      <xdr:col>4</xdr:col>
      <xdr:colOff>548640</xdr:colOff>
      <xdr:row>2</xdr:row>
      <xdr:rowOff>114300</xdr:rowOff>
    </xdr:to>
    <xdr:pic>
      <xdr:nvPicPr>
        <xdr:cNvPr id="2" name="Picture 1" descr="OVOV_logo_01_smal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2460" y="0"/>
          <a:ext cx="990600" cy="480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609"/>
  <sheetViews>
    <sheetView tabSelected="1" topLeftCell="B1" zoomScale="120" zoomScaleNormal="120" workbookViewId="0">
      <selection activeCell="D142" sqref="D142"/>
    </sheetView>
  </sheetViews>
  <sheetFormatPr defaultColWidth="9.140625" defaultRowHeight="12.75" x14ac:dyDescent="0.2"/>
  <cols>
    <col min="1" max="1" width="3.7109375" style="61" hidden="1" customWidth="1"/>
    <col min="2" max="2" width="3.42578125" style="231" customWidth="1"/>
    <col min="3" max="3" width="3.28515625" style="232" customWidth="1"/>
    <col min="4" max="4" width="12.7109375" style="76" customWidth="1"/>
    <col min="5" max="5" width="13.140625" style="76" customWidth="1"/>
    <col min="6" max="6" width="3.42578125" style="61" customWidth="1"/>
    <col min="7" max="7" width="5.140625" style="61" customWidth="1"/>
    <col min="8" max="8" width="3.140625" style="61" customWidth="1"/>
    <col min="9" max="9" width="4.7109375" style="233" customWidth="1"/>
    <col min="10" max="10" width="2.42578125" style="233" customWidth="1"/>
    <col min="11" max="11" width="4.85546875" style="234" customWidth="1"/>
    <col min="12" max="12" width="4.42578125" style="61" hidden="1" customWidth="1"/>
    <col min="13" max="13" width="4.140625" style="234" hidden="1" customWidth="1"/>
    <col min="14" max="14" width="5.7109375" style="61" customWidth="1"/>
    <col min="15" max="15" width="4.5703125" style="234" customWidth="1"/>
    <col min="16" max="16" width="4.7109375" style="234" hidden="1" customWidth="1"/>
    <col min="17" max="17" width="4.28515625" style="234" hidden="1" customWidth="1"/>
    <col min="18" max="18" width="5.42578125" style="234" customWidth="1"/>
    <col min="19" max="19" width="5" style="234" customWidth="1"/>
    <col min="20" max="20" width="5.85546875" style="234" customWidth="1"/>
    <col min="21" max="21" width="5" style="234" customWidth="1"/>
    <col min="22" max="22" width="5.85546875" style="233" customWidth="1"/>
    <col min="23" max="23" width="5" style="234" customWidth="1"/>
    <col min="24" max="24" width="4.5703125" style="61" hidden="1" customWidth="1"/>
    <col min="25" max="25" width="4.140625" style="234" hidden="1" customWidth="1"/>
    <col min="26" max="26" width="5.42578125" style="235" hidden="1" customWidth="1"/>
    <col min="27" max="27" width="4.5703125" style="235" hidden="1" customWidth="1"/>
    <col min="28" max="28" width="4.5703125" style="235" customWidth="1"/>
    <col min="29" max="29" width="4.85546875" style="233" customWidth="1"/>
    <col min="30" max="30" width="5.28515625" style="233" customWidth="1"/>
    <col min="31" max="31" width="5.42578125" style="234" customWidth="1"/>
    <col min="32" max="32" width="3.7109375" style="236" hidden="1" customWidth="1"/>
    <col min="33" max="33" width="6.7109375" style="237" customWidth="1"/>
    <col min="34" max="34" width="6.85546875" style="17" hidden="1" customWidth="1"/>
    <col min="35" max="35" width="8.5703125" style="76" hidden="1" customWidth="1"/>
    <col min="36" max="36" width="5.5703125" style="76" hidden="1" customWidth="1"/>
    <col min="37" max="37" width="5.28515625" style="76" hidden="1" customWidth="1"/>
    <col min="38" max="38" width="5.5703125" style="76" hidden="1" customWidth="1"/>
    <col min="39" max="39" width="5.7109375" style="76" hidden="1" customWidth="1"/>
    <col min="40" max="40" width="5.5703125" style="76" hidden="1" customWidth="1"/>
    <col min="41" max="41" width="6" style="138" hidden="1" customWidth="1"/>
    <col min="42" max="43" width="4.140625" style="138" hidden="1" customWidth="1"/>
    <col min="44" max="44" width="4.5703125" style="186" hidden="1" customWidth="1"/>
    <col min="45" max="45" width="6.42578125" style="138" hidden="1" customWidth="1"/>
    <col min="46" max="46" width="5.28515625" style="138" hidden="1" customWidth="1"/>
    <col min="47" max="47" width="1.7109375" style="138" hidden="1" customWidth="1"/>
    <col min="48" max="49" width="9.140625" style="138" customWidth="1"/>
    <col min="50" max="256" width="9.140625" style="76"/>
    <col min="257" max="257" width="0" style="76" hidden="1" customWidth="1"/>
    <col min="258" max="258" width="3.42578125" style="76" customWidth="1"/>
    <col min="259" max="259" width="3.28515625" style="76" customWidth="1"/>
    <col min="260" max="260" width="12.7109375" style="76" customWidth="1"/>
    <col min="261" max="261" width="13.140625" style="76" customWidth="1"/>
    <col min="262" max="262" width="3.42578125" style="76" customWidth="1"/>
    <col min="263" max="263" width="5.140625" style="76" customWidth="1"/>
    <col min="264" max="264" width="3.140625" style="76" customWidth="1"/>
    <col min="265" max="265" width="4.7109375" style="76" customWidth="1"/>
    <col min="266" max="266" width="2.42578125" style="76" customWidth="1"/>
    <col min="267" max="267" width="4.85546875" style="76" customWidth="1"/>
    <col min="268" max="269" width="0" style="76" hidden="1" customWidth="1"/>
    <col min="270" max="270" width="5.7109375" style="76" customWidth="1"/>
    <col min="271" max="271" width="4.5703125" style="76" customWidth="1"/>
    <col min="272" max="273" width="0" style="76" hidden="1" customWidth="1"/>
    <col min="274" max="274" width="5.42578125" style="76" customWidth="1"/>
    <col min="275" max="275" width="5" style="76" customWidth="1"/>
    <col min="276" max="276" width="5.85546875" style="76" customWidth="1"/>
    <col min="277" max="277" width="5" style="76" customWidth="1"/>
    <col min="278" max="278" width="5.85546875" style="76" customWidth="1"/>
    <col min="279" max="279" width="5" style="76" customWidth="1"/>
    <col min="280" max="283" width="0" style="76" hidden="1" customWidth="1"/>
    <col min="284" max="284" width="4.5703125" style="76" customWidth="1"/>
    <col min="285" max="285" width="4.85546875" style="76" customWidth="1"/>
    <col min="286" max="286" width="5.28515625" style="76" customWidth="1"/>
    <col min="287" max="287" width="5.42578125" style="76" customWidth="1"/>
    <col min="288" max="288" width="0" style="76" hidden="1" customWidth="1"/>
    <col min="289" max="289" width="6.7109375" style="76" customWidth="1"/>
    <col min="290" max="303" width="0" style="76" hidden="1" customWidth="1"/>
    <col min="304" max="305" width="9.140625" style="76" customWidth="1"/>
    <col min="306" max="512" width="9.140625" style="76"/>
    <col min="513" max="513" width="0" style="76" hidden="1" customWidth="1"/>
    <col min="514" max="514" width="3.42578125" style="76" customWidth="1"/>
    <col min="515" max="515" width="3.28515625" style="76" customWidth="1"/>
    <col min="516" max="516" width="12.7109375" style="76" customWidth="1"/>
    <col min="517" max="517" width="13.140625" style="76" customWidth="1"/>
    <col min="518" max="518" width="3.42578125" style="76" customWidth="1"/>
    <col min="519" max="519" width="5.140625" style="76" customWidth="1"/>
    <col min="520" max="520" width="3.140625" style="76" customWidth="1"/>
    <col min="521" max="521" width="4.7109375" style="76" customWidth="1"/>
    <col min="522" max="522" width="2.42578125" style="76" customWidth="1"/>
    <col min="523" max="523" width="4.85546875" style="76" customWidth="1"/>
    <col min="524" max="525" width="0" style="76" hidden="1" customWidth="1"/>
    <col min="526" max="526" width="5.7109375" style="76" customWidth="1"/>
    <col min="527" max="527" width="4.5703125" style="76" customWidth="1"/>
    <col min="528" max="529" width="0" style="76" hidden="1" customWidth="1"/>
    <col min="530" max="530" width="5.42578125" style="76" customWidth="1"/>
    <col min="531" max="531" width="5" style="76" customWidth="1"/>
    <col min="532" max="532" width="5.85546875" style="76" customWidth="1"/>
    <col min="533" max="533" width="5" style="76" customWidth="1"/>
    <col min="534" max="534" width="5.85546875" style="76" customWidth="1"/>
    <col min="535" max="535" width="5" style="76" customWidth="1"/>
    <col min="536" max="539" width="0" style="76" hidden="1" customWidth="1"/>
    <col min="540" max="540" width="4.5703125" style="76" customWidth="1"/>
    <col min="541" max="541" width="4.85546875" style="76" customWidth="1"/>
    <col min="542" max="542" width="5.28515625" style="76" customWidth="1"/>
    <col min="543" max="543" width="5.42578125" style="76" customWidth="1"/>
    <col min="544" max="544" width="0" style="76" hidden="1" customWidth="1"/>
    <col min="545" max="545" width="6.7109375" style="76" customWidth="1"/>
    <col min="546" max="559" width="0" style="76" hidden="1" customWidth="1"/>
    <col min="560" max="561" width="9.140625" style="76" customWidth="1"/>
    <col min="562" max="768" width="9.140625" style="76"/>
    <col min="769" max="769" width="0" style="76" hidden="1" customWidth="1"/>
    <col min="770" max="770" width="3.42578125" style="76" customWidth="1"/>
    <col min="771" max="771" width="3.28515625" style="76" customWidth="1"/>
    <col min="772" max="772" width="12.7109375" style="76" customWidth="1"/>
    <col min="773" max="773" width="13.140625" style="76" customWidth="1"/>
    <col min="774" max="774" width="3.42578125" style="76" customWidth="1"/>
    <col min="775" max="775" width="5.140625" style="76" customWidth="1"/>
    <col min="776" max="776" width="3.140625" style="76" customWidth="1"/>
    <col min="777" max="777" width="4.7109375" style="76" customWidth="1"/>
    <col min="778" max="778" width="2.42578125" style="76" customWidth="1"/>
    <col min="779" max="779" width="4.85546875" style="76" customWidth="1"/>
    <col min="780" max="781" width="0" style="76" hidden="1" customWidth="1"/>
    <col min="782" max="782" width="5.7109375" style="76" customWidth="1"/>
    <col min="783" max="783" width="4.5703125" style="76" customWidth="1"/>
    <col min="784" max="785" width="0" style="76" hidden="1" customWidth="1"/>
    <col min="786" max="786" width="5.42578125" style="76" customWidth="1"/>
    <col min="787" max="787" width="5" style="76" customWidth="1"/>
    <col min="788" max="788" width="5.85546875" style="76" customWidth="1"/>
    <col min="789" max="789" width="5" style="76" customWidth="1"/>
    <col min="790" max="790" width="5.85546875" style="76" customWidth="1"/>
    <col min="791" max="791" width="5" style="76" customWidth="1"/>
    <col min="792" max="795" width="0" style="76" hidden="1" customWidth="1"/>
    <col min="796" max="796" width="4.5703125" style="76" customWidth="1"/>
    <col min="797" max="797" width="4.85546875" style="76" customWidth="1"/>
    <col min="798" max="798" width="5.28515625" style="76" customWidth="1"/>
    <col min="799" max="799" width="5.42578125" style="76" customWidth="1"/>
    <col min="800" max="800" width="0" style="76" hidden="1" customWidth="1"/>
    <col min="801" max="801" width="6.7109375" style="76" customWidth="1"/>
    <col min="802" max="815" width="0" style="76" hidden="1" customWidth="1"/>
    <col min="816" max="817" width="9.140625" style="76" customWidth="1"/>
    <col min="818" max="1024" width="9.140625" style="76"/>
    <col min="1025" max="1025" width="0" style="76" hidden="1" customWidth="1"/>
    <col min="1026" max="1026" width="3.42578125" style="76" customWidth="1"/>
    <col min="1027" max="1027" width="3.28515625" style="76" customWidth="1"/>
    <col min="1028" max="1028" width="12.7109375" style="76" customWidth="1"/>
    <col min="1029" max="1029" width="13.140625" style="76" customWidth="1"/>
    <col min="1030" max="1030" width="3.42578125" style="76" customWidth="1"/>
    <col min="1031" max="1031" width="5.140625" style="76" customWidth="1"/>
    <col min="1032" max="1032" width="3.140625" style="76" customWidth="1"/>
    <col min="1033" max="1033" width="4.7109375" style="76" customWidth="1"/>
    <col min="1034" max="1034" width="2.42578125" style="76" customWidth="1"/>
    <col min="1035" max="1035" width="4.85546875" style="76" customWidth="1"/>
    <col min="1036" max="1037" width="0" style="76" hidden="1" customWidth="1"/>
    <col min="1038" max="1038" width="5.7109375" style="76" customWidth="1"/>
    <col min="1039" max="1039" width="4.5703125" style="76" customWidth="1"/>
    <col min="1040" max="1041" width="0" style="76" hidden="1" customWidth="1"/>
    <col min="1042" max="1042" width="5.42578125" style="76" customWidth="1"/>
    <col min="1043" max="1043" width="5" style="76" customWidth="1"/>
    <col min="1044" max="1044" width="5.85546875" style="76" customWidth="1"/>
    <col min="1045" max="1045" width="5" style="76" customWidth="1"/>
    <col min="1046" max="1046" width="5.85546875" style="76" customWidth="1"/>
    <col min="1047" max="1047" width="5" style="76" customWidth="1"/>
    <col min="1048" max="1051" width="0" style="76" hidden="1" customWidth="1"/>
    <col min="1052" max="1052" width="4.5703125" style="76" customWidth="1"/>
    <col min="1053" max="1053" width="4.85546875" style="76" customWidth="1"/>
    <col min="1054" max="1054" width="5.28515625" style="76" customWidth="1"/>
    <col min="1055" max="1055" width="5.42578125" style="76" customWidth="1"/>
    <col min="1056" max="1056" width="0" style="76" hidden="1" customWidth="1"/>
    <col min="1057" max="1057" width="6.7109375" style="76" customWidth="1"/>
    <col min="1058" max="1071" width="0" style="76" hidden="1" customWidth="1"/>
    <col min="1072" max="1073" width="9.140625" style="76" customWidth="1"/>
    <col min="1074" max="1280" width="9.140625" style="76"/>
    <col min="1281" max="1281" width="0" style="76" hidden="1" customWidth="1"/>
    <col min="1282" max="1282" width="3.42578125" style="76" customWidth="1"/>
    <col min="1283" max="1283" width="3.28515625" style="76" customWidth="1"/>
    <col min="1284" max="1284" width="12.7109375" style="76" customWidth="1"/>
    <col min="1285" max="1285" width="13.140625" style="76" customWidth="1"/>
    <col min="1286" max="1286" width="3.42578125" style="76" customWidth="1"/>
    <col min="1287" max="1287" width="5.140625" style="76" customWidth="1"/>
    <col min="1288" max="1288" width="3.140625" style="76" customWidth="1"/>
    <col min="1289" max="1289" width="4.7109375" style="76" customWidth="1"/>
    <col min="1290" max="1290" width="2.42578125" style="76" customWidth="1"/>
    <col min="1291" max="1291" width="4.85546875" style="76" customWidth="1"/>
    <col min="1292" max="1293" width="0" style="76" hidden="1" customWidth="1"/>
    <col min="1294" max="1294" width="5.7109375" style="76" customWidth="1"/>
    <col min="1295" max="1295" width="4.5703125" style="76" customWidth="1"/>
    <col min="1296" max="1297" width="0" style="76" hidden="1" customWidth="1"/>
    <col min="1298" max="1298" width="5.42578125" style="76" customWidth="1"/>
    <col min="1299" max="1299" width="5" style="76" customWidth="1"/>
    <col min="1300" max="1300" width="5.85546875" style="76" customWidth="1"/>
    <col min="1301" max="1301" width="5" style="76" customWidth="1"/>
    <col min="1302" max="1302" width="5.85546875" style="76" customWidth="1"/>
    <col min="1303" max="1303" width="5" style="76" customWidth="1"/>
    <col min="1304" max="1307" width="0" style="76" hidden="1" customWidth="1"/>
    <col min="1308" max="1308" width="4.5703125" style="76" customWidth="1"/>
    <col min="1309" max="1309" width="4.85546875" style="76" customWidth="1"/>
    <col min="1310" max="1310" width="5.28515625" style="76" customWidth="1"/>
    <col min="1311" max="1311" width="5.42578125" style="76" customWidth="1"/>
    <col min="1312" max="1312" width="0" style="76" hidden="1" customWidth="1"/>
    <col min="1313" max="1313" width="6.7109375" style="76" customWidth="1"/>
    <col min="1314" max="1327" width="0" style="76" hidden="1" customWidth="1"/>
    <col min="1328" max="1329" width="9.140625" style="76" customWidth="1"/>
    <col min="1330" max="1536" width="9.140625" style="76"/>
    <col min="1537" max="1537" width="0" style="76" hidden="1" customWidth="1"/>
    <col min="1538" max="1538" width="3.42578125" style="76" customWidth="1"/>
    <col min="1539" max="1539" width="3.28515625" style="76" customWidth="1"/>
    <col min="1540" max="1540" width="12.7109375" style="76" customWidth="1"/>
    <col min="1541" max="1541" width="13.140625" style="76" customWidth="1"/>
    <col min="1542" max="1542" width="3.42578125" style="76" customWidth="1"/>
    <col min="1543" max="1543" width="5.140625" style="76" customWidth="1"/>
    <col min="1544" max="1544" width="3.140625" style="76" customWidth="1"/>
    <col min="1545" max="1545" width="4.7109375" style="76" customWidth="1"/>
    <col min="1546" max="1546" width="2.42578125" style="76" customWidth="1"/>
    <col min="1547" max="1547" width="4.85546875" style="76" customWidth="1"/>
    <col min="1548" max="1549" width="0" style="76" hidden="1" customWidth="1"/>
    <col min="1550" max="1550" width="5.7109375" style="76" customWidth="1"/>
    <col min="1551" max="1551" width="4.5703125" style="76" customWidth="1"/>
    <col min="1552" max="1553" width="0" style="76" hidden="1" customWidth="1"/>
    <col min="1554" max="1554" width="5.42578125" style="76" customWidth="1"/>
    <col min="1555" max="1555" width="5" style="76" customWidth="1"/>
    <col min="1556" max="1556" width="5.85546875" style="76" customWidth="1"/>
    <col min="1557" max="1557" width="5" style="76" customWidth="1"/>
    <col min="1558" max="1558" width="5.85546875" style="76" customWidth="1"/>
    <col min="1559" max="1559" width="5" style="76" customWidth="1"/>
    <col min="1560" max="1563" width="0" style="76" hidden="1" customWidth="1"/>
    <col min="1564" max="1564" width="4.5703125" style="76" customWidth="1"/>
    <col min="1565" max="1565" width="4.85546875" style="76" customWidth="1"/>
    <col min="1566" max="1566" width="5.28515625" style="76" customWidth="1"/>
    <col min="1567" max="1567" width="5.42578125" style="76" customWidth="1"/>
    <col min="1568" max="1568" width="0" style="76" hidden="1" customWidth="1"/>
    <col min="1569" max="1569" width="6.7109375" style="76" customWidth="1"/>
    <col min="1570" max="1583" width="0" style="76" hidden="1" customWidth="1"/>
    <col min="1584" max="1585" width="9.140625" style="76" customWidth="1"/>
    <col min="1586" max="1792" width="9.140625" style="76"/>
    <col min="1793" max="1793" width="0" style="76" hidden="1" customWidth="1"/>
    <col min="1794" max="1794" width="3.42578125" style="76" customWidth="1"/>
    <col min="1795" max="1795" width="3.28515625" style="76" customWidth="1"/>
    <col min="1796" max="1796" width="12.7109375" style="76" customWidth="1"/>
    <col min="1797" max="1797" width="13.140625" style="76" customWidth="1"/>
    <col min="1798" max="1798" width="3.42578125" style="76" customWidth="1"/>
    <col min="1799" max="1799" width="5.140625" style="76" customWidth="1"/>
    <col min="1800" max="1800" width="3.140625" style="76" customWidth="1"/>
    <col min="1801" max="1801" width="4.7109375" style="76" customWidth="1"/>
    <col min="1802" max="1802" width="2.42578125" style="76" customWidth="1"/>
    <col min="1803" max="1803" width="4.85546875" style="76" customWidth="1"/>
    <col min="1804" max="1805" width="0" style="76" hidden="1" customWidth="1"/>
    <col min="1806" max="1806" width="5.7109375" style="76" customWidth="1"/>
    <col min="1807" max="1807" width="4.5703125" style="76" customWidth="1"/>
    <col min="1808" max="1809" width="0" style="76" hidden="1" customWidth="1"/>
    <col min="1810" max="1810" width="5.42578125" style="76" customWidth="1"/>
    <col min="1811" max="1811" width="5" style="76" customWidth="1"/>
    <col min="1812" max="1812" width="5.85546875" style="76" customWidth="1"/>
    <col min="1813" max="1813" width="5" style="76" customWidth="1"/>
    <col min="1814" max="1814" width="5.85546875" style="76" customWidth="1"/>
    <col min="1815" max="1815" width="5" style="76" customWidth="1"/>
    <col min="1816" max="1819" width="0" style="76" hidden="1" customWidth="1"/>
    <col min="1820" max="1820" width="4.5703125" style="76" customWidth="1"/>
    <col min="1821" max="1821" width="4.85546875" style="76" customWidth="1"/>
    <col min="1822" max="1822" width="5.28515625" style="76" customWidth="1"/>
    <col min="1823" max="1823" width="5.42578125" style="76" customWidth="1"/>
    <col min="1824" max="1824" width="0" style="76" hidden="1" customWidth="1"/>
    <col min="1825" max="1825" width="6.7109375" style="76" customWidth="1"/>
    <col min="1826" max="1839" width="0" style="76" hidden="1" customWidth="1"/>
    <col min="1840" max="1841" width="9.140625" style="76" customWidth="1"/>
    <col min="1842" max="2048" width="9.140625" style="76"/>
    <col min="2049" max="2049" width="0" style="76" hidden="1" customWidth="1"/>
    <col min="2050" max="2050" width="3.42578125" style="76" customWidth="1"/>
    <col min="2051" max="2051" width="3.28515625" style="76" customWidth="1"/>
    <col min="2052" max="2052" width="12.7109375" style="76" customWidth="1"/>
    <col min="2053" max="2053" width="13.140625" style="76" customWidth="1"/>
    <col min="2054" max="2054" width="3.42578125" style="76" customWidth="1"/>
    <col min="2055" max="2055" width="5.140625" style="76" customWidth="1"/>
    <col min="2056" max="2056" width="3.140625" style="76" customWidth="1"/>
    <col min="2057" max="2057" width="4.7109375" style="76" customWidth="1"/>
    <col min="2058" max="2058" width="2.42578125" style="76" customWidth="1"/>
    <col min="2059" max="2059" width="4.85546875" style="76" customWidth="1"/>
    <col min="2060" max="2061" width="0" style="76" hidden="1" customWidth="1"/>
    <col min="2062" max="2062" width="5.7109375" style="76" customWidth="1"/>
    <col min="2063" max="2063" width="4.5703125" style="76" customWidth="1"/>
    <col min="2064" max="2065" width="0" style="76" hidden="1" customWidth="1"/>
    <col min="2066" max="2066" width="5.42578125" style="76" customWidth="1"/>
    <col min="2067" max="2067" width="5" style="76" customWidth="1"/>
    <col min="2068" max="2068" width="5.85546875" style="76" customWidth="1"/>
    <col min="2069" max="2069" width="5" style="76" customWidth="1"/>
    <col min="2070" max="2070" width="5.85546875" style="76" customWidth="1"/>
    <col min="2071" max="2071" width="5" style="76" customWidth="1"/>
    <col min="2072" max="2075" width="0" style="76" hidden="1" customWidth="1"/>
    <col min="2076" max="2076" width="4.5703125" style="76" customWidth="1"/>
    <col min="2077" max="2077" width="4.85546875" style="76" customWidth="1"/>
    <col min="2078" max="2078" width="5.28515625" style="76" customWidth="1"/>
    <col min="2079" max="2079" width="5.42578125" style="76" customWidth="1"/>
    <col min="2080" max="2080" width="0" style="76" hidden="1" customWidth="1"/>
    <col min="2081" max="2081" width="6.7109375" style="76" customWidth="1"/>
    <col min="2082" max="2095" width="0" style="76" hidden="1" customWidth="1"/>
    <col min="2096" max="2097" width="9.140625" style="76" customWidth="1"/>
    <col min="2098" max="2304" width="9.140625" style="76"/>
    <col min="2305" max="2305" width="0" style="76" hidden="1" customWidth="1"/>
    <col min="2306" max="2306" width="3.42578125" style="76" customWidth="1"/>
    <col min="2307" max="2307" width="3.28515625" style="76" customWidth="1"/>
    <col min="2308" max="2308" width="12.7109375" style="76" customWidth="1"/>
    <col min="2309" max="2309" width="13.140625" style="76" customWidth="1"/>
    <col min="2310" max="2310" width="3.42578125" style="76" customWidth="1"/>
    <col min="2311" max="2311" width="5.140625" style="76" customWidth="1"/>
    <col min="2312" max="2312" width="3.140625" style="76" customWidth="1"/>
    <col min="2313" max="2313" width="4.7109375" style="76" customWidth="1"/>
    <col min="2314" max="2314" width="2.42578125" style="76" customWidth="1"/>
    <col min="2315" max="2315" width="4.85546875" style="76" customWidth="1"/>
    <col min="2316" max="2317" width="0" style="76" hidden="1" customWidth="1"/>
    <col min="2318" max="2318" width="5.7109375" style="76" customWidth="1"/>
    <col min="2319" max="2319" width="4.5703125" style="76" customWidth="1"/>
    <col min="2320" max="2321" width="0" style="76" hidden="1" customWidth="1"/>
    <col min="2322" max="2322" width="5.42578125" style="76" customWidth="1"/>
    <col min="2323" max="2323" width="5" style="76" customWidth="1"/>
    <col min="2324" max="2324" width="5.85546875" style="76" customWidth="1"/>
    <col min="2325" max="2325" width="5" style="76" customWidth="1"/>
    <col min="2326" max="2326" width="5.85546875" style="76" customWidth="1"/>
    <col min="2327" max="2327" width="5" style="76" customWidth="1"/>
    <col min="2328" max="2331" width="0" style="76" hidden="1" customWidth="1"/>
    <col min="2332" max="2332" width="4.5703125" style="76" customWidth="1"/>
    <col min="2333" max="2333" width="4.85546875" style="76" customWidth="1"/>
    <col min="2334" max="2334" width="5.28515625" style="76" customWidth="1"/>
    <col min="2335" max="2335" width="5.42578125" style="76" customWidth="1"/>
    <col min="2336" max="2336" width="0" style="76" hidden="1" customWidth="1"/>
    <col min="2337" max="2337" width="6.7109375" style="76" customWidth="1"/>
    <col min="2338" max="2351" width="0" style="76" hidden="1" customWidth="1"/>
    <col min="2352" max="2353" width="9.140625" style="76" customWidth="1"/>
    <col min="2354" max="2560" width="9.140625" style="76"/>
    <col min="2561" max="2561" width="0" style="76" hidden="1" customWidth="1"/>
    <col min="2562" max="2562" width="3.42578125" style="76" customWidth="1"/>
    <col min="2563" max="2563" width="3.28515625" style="76" customWidth="1"/>
    <col min="2564" max="2564" width="12.7109375" style="76" customWidth="1"/>
    <col min="2565" max="2565" width="13.140625" style="76" customWidth="1"/>
    <col min="2566" max="2566" width="3.42578125" style="76" customWidth="1"/>
    <col min="2567" max="2567" width="5.140625" style="76" customWidth="1"/>
    <col min="2568" max="2568" width="3.140625" style="76" customWidth="1"/>
    <col min="2569" max="2569" width="4.7109375" style="76" customWidth="1"/>
    <col min="2570" max="2570" width="2.42578125" style="76" customWidth="1"/>
    <col min="2571" max="2571" width="4.85546875" style="76" customWidth="1"/>
    <col min="2572" max="2573" width="0" style="76" hidden="1" customWidth="1"/>
    <col min="2574" max="2574" width="5.7109375" style="76" customWidth="1"/>
    <col min="2575" max="2575" width="4.5703125" style="76" customWidth="1"/>
    <col min="2576" max="2577" width="0" style="76" hidden="1" customWidth="1"/>
    <col min="2578" max="2578" width="5.42578125" style="76" customWidth="1"/>
    <col min="2579" max="2579" width="5" style="76" customWidth="1"/>
    <col min="2580" max="2580" width="5.85546875" style="76" customWidth="1"/>
    <col min="2581" max="2581" width="5" style="76" customWidth="1"/>
    <col min="2582" max="2582" width="5.85546875" style="76" customWidth="1"/>
    <col min="2583" max="2583" width="5" style="76" customWidth="1"/>
    <col min="2584" max="2587" width="0" style="76" hidden="1" customWidth="1"/>
    <col min="2588" max="2588" width="4.5703125" style="76" customWidth="1"/>
    <col min="2589" max="2589" width="4.85546875" style="76" customWidth="1"/>
    <col min="2590" max="2590" width="5.28515625" style="76" customWidth="1"/>
    <col min="2591" max="2591" width="5.42578125" style="76" customWidth="1"/>
    <col min="2592" max="2592" width="0" style="76" hidden="1" customWidth="1"/>
    <col min="2593" max="2593" width="6.7109375" style="76" customWidth="1"/>
    <col min="2594" max="2607" width="0" style="76" hidden="1" customWidth="1"/>
    <col min="2608" max="2609" width="9.140625" style="76" customWidth="1"/>
    <col min="2610" max="2816" width="9.140625" style="76"/>
    <col min="2817" max="2817" width="0" style="76" hidden="1" customWidth="1"/>
    <col min="2818" max="2818" width="3.42578125" style="76" customWidth="1"/>
    <col min="2819" max="2819" width="3.28515625" style="76" customWidth="1"/>
    <col min="2820" max="2820" width="12.7109375" style="76" customWidth="1"/>
    <col min="2821" max="2821" width="13.140625" style="76" customWidth="1"/>
    <col min="2822" max="2822" width="3.42578125" style="76" customWidth="1"/>
    <col min="2823" max="2823" width="5.140625" style="76" customWidth="1"/>
    <col min="2824" max="2824" width="3.140625" style="76" customWidth="1"/>
    <col min="2825" max="2825" width="4.7109375" style="76" customWidth="1"/>
    <col min="2826" max="2826" width="2.42578125" style="76" customWidth="1"/>
    <col min="2827" max="2827" width="4.85546875" style="76" customWidth="1"/>
    <col min="2828" max="2829" width="0" style="76" hidden="1" customWidth="1"/>
    <col min="2830" max="2830" width="5.7109375" style="76" customWidth="1"/>
    <col min="2831" max="2831" width="4.5703125" style="76" customWidth="1"/>
    <col min="2832" max="2833" width="0" style="76" hidden="1" customWidth="1"/>
    <col min="2834" max="2834" width="5.42578125" style="76" customWidth="1"/>
    <col min="2835" max="2835" width="5" style="76" customWidth="1"/>
    <col min="2836" max="2836" width="5.85546875" style="76" customWidth="1"/>
    <col min="2837" max="2837" width="5" style="76" customWidth="1"/>
    <col min="2838" max="2838" width="5.85546875" style="76" customWidth="1"/>
    <col min="2839" max="2839" width="5" style="76" customWidth="1"/>
    <col min="2840" max="2843" width="0" style="76" hidden="1" customWidth="1"/>
    <col min="2844" max="2844" width="4.5703125" style="76" customWidth="1"/>
    <col min="2845" max="2845" width="4.85546875" style="76" customWidth="1"/>
    <col min="2846" max="2846" width="5.28515625" style="76" customWidth="1"/>
    <col min="2847" max="2847" width="5.42578125" style="76" customWidth="1"/>
    <col min="2848" max="2848" width="0" style="76" hidden="1" customWidth="1"/>
    <col min="2849" max="2849" width="6.7109375" style="76" customWidth="1"/>
    <col min="2850" max="2863" width="0" style="76" hidden="1" customWidth="1"/>
    <col min="2864" max="2865" width="9.140625" style="76" customWidth="1"/>
    <col min="2866" max="3072" width="9.140625" style="76"/>
    <col min="3073" max="3073" width="0" style="76" hidden="1" customWidth="1"/>
    <col min="3074" max="3074" width="3.42578125" style="76" customWidth="1"/>
    <col min="3075" max="3075" width="3.28515625" style="76" customWidth="1"/>
    <col min="3076" max="3076" width="12.7109375" style="76" customWidth="1"/>
    <col min="3077" max="3077" width="13.140625" style="76" customWidth="1"/>
    <col min="3078" max="3078" width="3.42578125" style="76" customWidth="1"/>
    <col min="3079" max="3079" width="5.140625" style="76" customWidth="1"/>
    <col min="3080" max="3080" width="3.140625" style="76" customWidth="1"/>
    <col min="3081" max="3081" width="4.7109375" style="76" customWidth="1"/>
    <col min="3082" max="3082" width="2.42578125" style="76" customWidth="1"/>
    <col min="3083" max="3083" width="4.85546875" style="76" customWidth="1"/>
    <col min="3084" max="3085" width="0" style="76" hidden="1" customWidth="1"/>
    <col min="3086" max="3086" width="5.7109375" style="76" customWidth="1"/>
    <col min="3087" max="3087" width="4.5703125" style="76" customWidth="1"/>
    <col min="3088" max="3089" width="0" style="76" hidden="1" customWidth="1"/>
    <col min="3090" max="3090" width="5.42578125" style="76" customWidth="1"/>
    <col min="3091" max="3091" width="5" style="76" customWidth="1"/>
    <col min="3092" max="3092" width="5.85546875" style="76" customWidth="1"/>
    <col min="3093" max="3093" width="5" style="76" customWidth="1"/>
    <col min="3094" max="3094" width="5.85546875" style="76" customWidth="1"/>
    <col min="3095" max="3095" width="5" style="76" customWidth="1"/>
    <col min="3096" max="3099" width="0" style="76" hidden="1" customWidth="1"/>
    <col min="3100" max="3100" width="4.5703125" style="76" customWidth="1"/>
    <col min="3101" max="3101" width="4.85546875" style="76" customWidth="1"/>
    <col min="3102" max="3102" width="5.28515625" style="76" customWidth="1"/>
    <col min="3103" max="3103" width="5.42578125" style="76" customWidth="1"/>
    <col min="3104" max="3104" width="0" style="76" hidden="1" customWidth="1"/>
    <col min="3105" max="3105" width="6.7109375" style="76" customWidth="1"/>
    <col min="3106" max="3119" width="0" style="76" hidden="1" customWidth="1"/>
    <col min="3120" max="3121" width="9.140625" style="76" customWidth="1"/>
    <col min="3122" max="3328" width="9.140625" style="76"/>
    <col min="3329" max="3329" width="0" style="76" hidden="1" customWidth="1"/>
    <col min="3330" max="3330" width="3.42578125" style="76" customWidth="1"/>
    <col min="3331" max="3331" width="3.28515625" style="76" customWidth="1"/>
    <col min="3332" max="3332" width="12.7109375" style="76" customWidth="1"/>
    <col min="3333" max="3333" width="13.140625" style="76" customWidth="1"/>
    <col min="3334" max="3334" width="3.42578125" style="76" customWidth="1"/>
    <col min="3335" max="3335" width="5.140625" style="76" customWidth="1"/>
    <col min="3336" max="3336" width="3.140625" style="76" customWidth="1"/>
    <col min="3337" max="3337" width="4.7109375" style="76" customWidth="1"/>
    <col min="3338" max="3338" width="2.42578125" style="76" customWidth="1"/>
    <col min="3339" max="3339" width="4.85546875" style="76" customWidth="1"/>
    <col min="3340" max="3341" width="0" style="76" hidden="1" customWidth="1"/>
    <col min="3342" max="3342" width="5.7109375" style="76" customWidth="1"/>
    <col min="3343" max="3343" width="4.5703125" style="76" customWidth="1"/>
    <col min="3344" max="3345" width="0" style="76" hidden="1" customWidth="1"/>
    <col min="3346" max="3346" width="5.42578125" style="76" customWidth="1"/>
    <col min="3347" max="3347" width="5" style="76" customWidth="1"/>
    <col min="3348" max="3348" width="5.85546875" style="76" customWidth="1"/>
    <col min="3349" max="3349" width="5" style="76" customWidth="1"/>
    <col min="3350" max="3350" width="5.85546875" style="76" customWidth="1"/>
    <col min="3351" max="3351" width="5" style="76" customWidth="1"/>
    <col min="3352" max="3355" width="0" style="76" hidden="1" customWidth="1"/>
    <col min="3356" max="3356" width="4.5703125" style="76" customWidth="1"/>
    <col min="3357" max="3357" width="4.85546875" style="76" customWidth="1"/>
    <col min="3358" max="3358" width="5.28515625" style="76" customWidth="1"/>
    <col min="3359" max="3359" width="5.42578125" style="76" customWidth="1"/>
    <col min="3360" max="3360" width="0" style="76" hidden="1" customWidth="1"/>
    <col min="3361" max="3361" width="6.7109375" style="76" customWidth="1"/>
    <col min="3362" max="3375" width="0" style="76" hidden="1" customWidth="1"/>
    <col min="3376" max="3377" width="9.140625" style="76" customWidth="1"/>
    <col min="3378" max="3584" width="9.140625" style="76"/>
    <col min="3585" max="3585" width="0" style="76" hidden="1" customWidth="1"/>
    <col min="3586" max="3586" width="3.42578125" style="76" customWidth="1"/>
    <col min="3587" max="3587" width="3.28515625" style="76" customWidth="1"/>
    <col min="3588" max="3588" width="12.7109375" style="76" customWidth="1"/>
    <col min="3589" max="3589" width="13.140625" style="76" customWidth="1"/>
    <col min="3590" max="3590" width="3.42578125" style="76" customWidth="1"/>
    <col min="3591" max="3591" width="5.140625" style="76" customWidth="1"/>
    <col min="3592" max="3592" width="3.140625" style="76" customWidth="1"/>
    <col min="3593" max="3593" width="4.7109375" style="76" customWidth="1"/>
    <col min="3594" max="3594" width="2.42578125" style="76" customWidth="1"/>
    <col min="3595" max="3595" width="4.85546875" style="76" customWidth="1"/>
    <col min="3596" max="3597" width="0" style="76" hidden="1" customWidth="1"/>
    <col min="3598" max="3598" width="5.7109375" style="76" customWidth="1"/>
    <col min="3599" max="3599" width="4.5703125" style="76" customWidth="1"/>
    <col min="3600" max="3601" width="0" style="76" hidden="1" customWidth="1"/>
    <col min="3602" max="3602" width="5.42578125" style="76" customWidth="1"/>
    <col min="3603" max="3603" width="5" style="76" customWidth="1"/>
    <col min="3604" max="3604" width="5.85546875" style="76" customWidth="1"/>
    <col min="3605" max="3605" width="5" style="76" customWidth="1"/>
    <col min="3606" max="3606" width="5.85546875" style="76" customWidth="1"/>
    <col min="3607" max="3607" width="5" style="76" customWidth="1"/>
    <col min="3608" max="3611" width="0" style="76" hidden="1" customWidth="1"/>
    <col min="3612" max="3612" width="4.5703125" style="76" customWidth="1"/>
    <col min="3613" max="3613" width="4.85546875" style="76" customWidth="1"/>
    <col min="3614" max="3614" width="5.28515625" style="76" customWidth="1"/>
    <col min="3615" max="3615" width="5.42578125" style="76" customWidth="1"/>
    <col min="3616" max="3616" width="0" style="76" hidden="1" customWidth="1"/>
    <col min="3617" max="3617" width="6.7109375" style="76" customWidth="1"/>
    <col min="3618" max="3631" width="0" style="76" hidden="1" customWidth="1"/>
    <col min="3632" max="3633" width="9.140625" style="76" customWidth="1"/>
    <col min="3634" max="3840" width="9.140625" style="76"/>
    <col min="3841" max="3841" width="0" style="76" hidden="1" customWidth="1"/>
    <col min="3842" max="3842" width="3.42578125" style="76" customWidth="1"/>
    <col min="3843" max="3843" width="3.28515625" style="76" customWidth="1"/>
    <col min="3844" max="3844" width="12.7109375" style="76" customWidth="1"/>
    <col min="3845" max="3845" width="13.140625" style="76" customWidth="1"/>
    <col min="3846" max="3846" width="3.42578125" style="76" customWidth="1"/>
    <col min="3847" max="3847" width="5.140625" style="76" customWidth="1"/>
    <col min="3848" max="3848" width="3.140625" style="76" customWidth="1"/>
    <col min="3849" max="3849" width="4.7109375" style="76" customWidth="1"/>
    <col min="3850" max="3850" width="2.42578125" style="76" customWidth="1"/>
    <col min="3851" max="3851" width="4.85546875" style="76" customWidth="1"/>
    <col min="3852" max="3853" width="0" style="76" hidden="1" customWidth="1"/>
    <col min="3854" max="3854" width="5.7109375" style="76" customWidth="1"/>
    <col min="3855" max="3855" width="4.5703125" style="76" customWidth="1"/>
    <col min="3856" max="3857" width="0" style="76" hidden="1" customWidth="1"/>
    <col min="3858" max="3858" width="5.42578125" style="76" customWidth="1"/>
    <col min="3859" max="3859" width="5" style="76" customWidth="1"/>
    <col min="3860" max="3860" width="5.85546875" style="76" customWidth="1"/>
    <col min="3861" max="3861" width="5" style="76" customWidth="1"/>
    <col min="3862" max="3862" width="5.85546875" style="76" customWidth="1"/>
    <col min="3863" max="3863" width="5" style="76" customWidth="1"/>
    <col min="3864" max="3867" width="0" style="76" hidden="1" customWidth="1"/>
    <col min="3868" max="3868" width="4.5703125" style="76" customWidth="1"/>
    <col min="3869" max="3869" width="4.85546875" style="76" customWidth="1"/>
    <col min="3870" max="3870" width="5.28515625" style="76" customWidth="1"/>
    <col min="3871" max="3871" width="5.42578125" style="76" customWidth="1"/>
    <col min="3872" max="3872" width="0" style="76" hidden="1" customWidth="1"/>
    <col min="3873" max="3873" width="6.7109375" style="76" customWidth="1"/>
    <col min="3874" max="3887" width="0" style="76" hidden="1" customWidth="1"/>
    <col min="3888" max="3889" width="9.140625" style="76" customWidth="1"/>
    <col min="3890" max="4096" width="9.140625" style="76"/>
    <col min="4097" max="4097" width="0" style="76" hidden="1" customWidth="1"/>
    <col min="4098" max="4098" width="3.42578125" style="76" customWidth="1"/>
    <col min="4099" max="4099" width="3.28515625" style="76" customWidth="1"/>
    <col min="4100" max="4100" width="12.7109375" style="76" customWidth="1"/>
    <col min="4101" max="4101" width="13.140625" style="76" customWidth="1"/>
    <col min="4102" max="4102" width="3.42578125" style="76" customWidth="1"/>
    <col min="4103" max="4103" width="5.140625" style="76" customWidth="1"/>
    <col min="4104" max="4104" width="3.140625" style="76" customWidth="1"/>
    <col min="4105" max="4105" width="4.7109375" style="76" customWidth="1"/>
    <col min="4106" max="4106" width="2.42578125" style="76" customWidth="1"/>
    <col min="4107" max="4107" width="4.85546875" style="76" customWidth="1"/>
    <col min="4108" max="4109" width="0" style="76" hidden="1" customWidth="1"/>
    <col min="4110" max="4110" width="5.7109375" style="76" customWidth="1"/>
    <col min="4111" max="4111" width="4.5703125" style="76" customWidth="1"/>
    <col min="4112" max="4113" width="0" style="76" hidden="1" customWidth="1"/>
    <col min="4114" max="4114" width="5.42578125" style="76" customWidth="1"/>
    <col min="4115" max="4115" width="5" style="76" customWidth="1"/>
    <col min="4116" max="4116" width="5.85546875" style="76" customWidth="1"/>
    <col min="4117" max="4117" width="5" style="76" customWidth="1"/>
    <col min="4118" max="4118" width="5.85546875" style="76" customWidth="1"/>
    <col min="4119" max="4119" width="5" style="76" customWidth="1"/>
    <col min="4120" max="4123" width="0" style="76" hidden="1" customWidth="1"/>
    <col min="4124" max="4124" width="4.5703125" style="76" customWidth="1"/>
    <col min="4125" max="4125" width="4.85546875" style="76" customWidth="1"/>
    <col min="4126" max="4126" width="5.28515625" style="76" customWidth="1"/>
    <col min="4127" max="4127" width="5.42578125" style="76" customWidth="1"/>
    <col min="4128" max="4128" width="0" style="76" hidden="1" customWidth="1"/>
    <col min="4129" max="4129" width="6.7109375" style="76" customWidth="1"/>
    <col min="4130" max="4143" width="0" style="76" hidden="1" customWidth="1"/>
    <col min="4144" max="4145" width="9.140625" style="76" customWidth="1"/>
    <col min="4146" max="4352" width="9.140625" style="76"/>
    <col min="4353" max="4353" width="0" style="76" hidden="1" customWidth="1"/>
    <col min="4354" max="4354" width="3.42578125" style="76" customWidth="1"/>
    <col min="4355" max="4355" width="3.28515625" style="76" customWidth="1"/>
    <col min="4356" max="4356" width="12.7109375" style="76" customWidth="1"/>
    <col min="4357" max="4357" width="13.140625" style="76" customWidth="1"/>
    <col min="4358" max="4358" width="3.42578125" style="76" customWidth="1"/>
    <col min="4359" max="4359" width="5.140625" style="76" customWidth="1"/>
    <col min="4360" max="4360" width="3.140625" style="76" customWidth="1"/>
    <col min="4361" max="4361" width="4.7109375" style="76" customWidth="1"/>
    <col min="4362" max="4362" width="2.42578125" style="76" customWidth="1"/>
    <col min="4363" max="4363" width="4.85546875" style="76" customWidth="1"/>
    <col min="4364" max="4365" width="0" style="76" hidden="1" customWidth="1"/>
    <col min="4366" max="4366" width="5.7109375" style="76" customWidth="1"/>
    <col min="4367" max="4367" width="4.5703125" style="76" customWidth="1"/>
    <col min="4368" max="4369" width="0" style="76" hidden="1" customWidth="1"/>
    <col min="4370" max="4370" width="5.42578125" style="76" customWidth="1"/>
    <col min="4371" max="4371" width="5" style="76" customWidth="1"/>
    <col min="4372" max="4372" width="5.85546875" style="76" customWidth="1"/>
    <col min="4373" max="4373" width="5" style="76" customWidth="1"/>
    <col min="4374" max="4374" width="5.85546875" style="76" customWidth="1"/>
    <col min="4375" max="4375" width="5" style="76" customWidth="1"/>
    <col min="4376" max="4379" width="0" style="76" hidden="1" customWidth="1"/>
    <col min="4380" max="4380" width="4.5703125" style="76" customWidth="1"/>
    <col min="4381" max="4381" width="4.85546875" style="76" customWidth="1"/>
    <col min="4382" max="4382" width="5.28515625" style="76" customWidth="1"/>
    <col min="4383" max="4383" width="5.42578125" style="76" customWidth="1"/>
    <col min="4384" max="4384" width="0" style="76" hidden="1" customWidth="1"/>
    <col min="4385" max="4385" width="6.7109375" style="76" customWidth="1"/>
    <col min="4386" max="4399" width="0" style="76" hidden="1" customWidth="1"/>
    <col min="4400" max="4401" width="9.140625" style="76" customWidth="1"/>
    <col min="4402" max="4608" width="9.140625" style="76"/>
    <col min="4609" max="4609" width="0" style="76" hidden="1" customWidth="1"/>
    <col min="4610" max="4610" width="3.42578125" style="76" customWidth="1"/>
    <col min="4611" max="4611" width="3.28515625" style="76" customWidth="1"/>
    <col min="4612" max="4612" width="12.7109375" style="76" customWidth="1"/>
    <col min="4613" max="4613" width="13.140625" style="76" customWidth="1"/>
    <col min="4614" max="4614" width="3.42578125" style="76" customWidth="1"/>
    <col min="4615" max="4615" width="5.140625" style="76" customWidth="1"/>
    <col min="4616" max="4616" width="3.140625" style="76" customWidth="1"/>
    <col min="4617" max="4617" width="4.7109375" style="76" customWidth="1"/>
    <col min="4618" max="4618" width="2.42578125" style="76" customWidth="1"/>
    <col min="4619" max="4619" width="4.85546875" style="76" customWidth="1"/>
    <col min="4620" max="4621" width="0" style="76" hidden="1" customWidth="1"/>
    <col min="4622" max="4622" width="5.7109375" style="76" customWidth="1"/>
    <col min="4623" max="4623" width="4.5703125" style="76" customWidth="1"/>
    <col min="4624" max="4625" width="0" style="76" hidden="1" customWidth="1"/>
    <col min="4626" max="4626" width="5.42578125" style="76" customWidth="1"/>
    <col min="4627" max="4627" width="5" style="76" customWidth="1"/>
    <col min="4628" max="4628" width="5.85546875" style="76" customWidth="1"/>
    <col min="4629" max="4629" width="5" style="76" customWidth="1"/>
    <col min="4630" max="4630" width="5.85546875" style="76" customWidth="1"/>
    <col min="4631" max="4631" width="5" style="76" customWidth="1"/>
    <col min="4632" max="4635" width="0" style="76" hidden="1" customWidth="1"/>
    <col min="4636" max="4636" width="4.5703125" style="76" customWidth="1"/>
    <col min="4637" max="4637" width="4.85546875" style="76" customWidth="1"/>
    <col min="4638" max="4638" width="5.28515625" style="76" customWidth="1"/>
    <col min="4639" max="4639" width="5.42578125" style="76" customWidth="1"/>
    <col min="4640" max="4640" width="0" style="76" hidden="1" customWidth="1"/>
    <col min="4641" max="4641" width="6.7109375" style="76" customWidth="1"/>
    <col min="4642" max="4655" width="0" style="76" hidden="1" customWidth="1"/>
    <col min="4656" max="4657" width="9.140625" style="76" customWidth="1"/>
    <col min="4658" max="4864" width="9.140625" style="76"/>
    <col min="4865" max="4865" width="0" style="76" hidden="1" customWidth="1"/>
    <col min="4866" max="4866" width="3.42578125" style="76" customWidth="1"/>
    <col min="4867" max="4867" width="3.28515625" style="76" customWidth="1"/>
    <col min="4868" max="4868" width="12.7109375" style="76" customWidth="1"/>
    <col min="4869" max="4869" width="13.140625" style="76" customWidth="1"/>
    <col min="4870" max="4870" width="3.42578125" style="76" customWidth="1"/>
    <col min="4871" max="4871" width="5.140625" style="76" customWidth="1"/>
    <col min="4872" max="4872" width="3.140625" style="76" customWidth="1"/>
    <col min="4873" max="4873" width="4.7109375" style="76" customWidth="1"/>
    <col min="4874" max="4874" width="2.42578125" style="76" customWidth="1"/>
    <col min="4875" max="4875" width="4.85546875" style="76" customWidth="1"/>
    <col min="4876" max="4877" width="0" style="76" hidden="1" customWidth="1"/>
    <col min="4878" max="4878" width="5.7109375" style="76" customWidth="1"/>
    <col min="4879" max="4879" width="4.5703125" style="76" customWidth="1"/>
    <col min="4880" max="4881" width="0" style="76" hidden="1" customWidth="1"/>
    <col min="4882" max="4882" width="5.42578125" style="76" customWidth="1"/>
    <col min="4883" max="4883" width="5" style="76" customWidth="1"/>
    <col min="4884" max="4884" width="5.85546875" style="76" customWidth="1"/>
    <col min="4885" max="4885" width="5" style="76" customWidth="1"/>
    <col min="4886" max="4886" width="5.85546875" style="76" customWidth="1"/>
    <col min="4887" max="4887" width="5" style="76" customWidth="1"/>
    <col min="4888" max="4891" width="0" style="76" hidden="1" customWidth="1"/>
    <col min="4892" max="4892" width="4.5703125" style="76" customWidth="1"/>
    <col min="4893" max="4893" width="4.85546875" style="76" customWidth="1"/>
    <col min="4894" max="4894" width="5.28515625" style="76" customWidth="1"/>
    <col min="4895" max="4895" width="5.42578125" style="76" customWidth="1"/>
    <col min="4896" max="4896" width="0" style="76" hidden="1" customWidth="1"/>
    <col min="4897" max="4897" width="6.7109375" style="76" customWidth="1"/>
    <col min="4898" max="4911" width="0" style="76" hidden="1" customWidth="1"/>
    <col min="4912" max="4913" width="9.140625" style="76" customWidth="1"/>
    <col min="4914" max="5120" width="9.140625" style="76"/>
    <col min="5121" max="5121" width="0" style="76" hidden="1" customWidth="1"/>
    <col min="5122" max="5122" width="3.42578125" style="76" customWidth="1"/>
    <col min="5123" max="5123" width="3.28515625" style="76" customWidth="1"/>
    <col min="5124" max="5124" width="12.7109375" style="76" customWidth="1"/>
    <col min="5125" max="5125" width="13.140625" style="76" customWidth="1"/>
    <col min="5126" max="5126" width="3.42578125" style="76" customWidth="1"/>
    <col min="5127" max="5127" width="5.140625" style="76" customWidth="1"/>
    <col min="5128" max="5128" width="3.140625" style="76" customWidth="1"/>
    <col min="5129" max="5129" width="4.7109375" style="76" customWidth="1"/>
    <col min="5130" max="5130" width="2.42578125" style="76" customWidth="1"/>
    <col min="5131" max="5131" width="4.85546875" style="76" customWidth="1"/>
    <col min="5132" max="5133" width="0" style="76" hidden="1" customWidth="1"/>
    <col min="5134" max="5134" width="5.7109375" style="76" customWidth="1"/>
    <col min="5135" max="5135" width="4.5703125" style="76" customWidth="1"/>
    <col min="5136" max="5137" width="0" style="76" hidden="1" customWidth="1"/>
    <col min="5138" max="5138" width="5.42578125" style="76" customWidth="1"/>
    <col min="5139" max="5139" width="5" style="76" customWidth="1"/>
    <col min="5140" max="5140" width="5.85546875" style="76" customWidth="1"/>
    <col min="5141" max="5141" width="5" style="76" customWidth="1"/>
    <col min="5142" max="5142" width="5.85546875" style="76" customWidth="1"/>
    <col min="5143" max="5143" width="5" style="76" customWidth="1"/>
    <col min="5144" max="5147" width="0" style="76" hidden="1" customWidth="1"/>
    <col min="5148" max="5148" width="4.5703125" style="76" customWidth="1"/>
    <col min="5149" max="5149" width="4.85546875" style="76" customWidth="1"/>
    <col min="5150" max="5150" width="5.28515625" style="76" customWidth="1"/>
    <col min="5151" max="5151" width="5.42578125" style="76" customWidth="1"/>
    <col min="5152" max="5152" width="0" style="76" hidden="1" customWidth="1"/>
    <col min="5153" max="5153" width="6.7109375" style="76" customWidth="1"/>
    <col min="5154" max="5167" width="0" style="76" hidden="1" customWidth="1"/>
    <col min="5168" max="5169" width="9.140625" style="76" customWidth="1"/>
    <col min="5170" max="5376" width="9.140625" style="76"/>
    <col min="5377" max="5377" width="0" style="76" hidden="1" customWidth="1"/>
    <col min="5378" max="5378" width="3.42578125" style="76" customWidth="1"/>
    <col min="5379" max="5379" width="3.28515625" style="76" customWidth="1"/>
    <col min="5380" max="5380" width="12.7109375" style="76" customWidth="1"/>
    <col min="5381" max="5381" width="13.140625" style="76" customWidth="1"/>
    <col min="5382" max="5382" width="3.42578125" style="76" customWidth="1"/>
    <col min="5383" max="5383" width="5.140625" style="76" customWidth="1"/>
    <col min="5384" max="5384" width="3.140625" style="76" customWidth="1"/>
    <col min="5385" max="5385" width="4.7109375" style="76" customWidth="1"/>
    <col min="5386" max="5386" width="2.42578125" style="76" customWidth="1"/>
    <col min="5387" max="5387" width="4.85546875" style="76" customWidth="1"/>
    <col min="5388" max="5389" width="0" style="76" hidden="1" customWidth="1"/>
    <col min="5390" max="5390" width="5.7109375" style="76" customWidth="1"/>
    <col min="5391" max="5391" width="4.5703125" style="76" customWidth="1"/>
    <col min="5392" max="5393" width="0" style="76" hidden="1" customWidth="1"/>
    <col min="5394" max="5394" width="5.42578125" style="76" customWidth="1"/>
    <col min="5395" max="5395" width="5" style="76" customWidth="1"/>
    <col min="5396" max="5396" width="5.85546875" style="76" customWidth="1"/>
    <col min="5397" max="5397" width="5" style="76" customWidth="1"/>
    <col min="5398" max="5398" width="5.85546875" style="76" customWidth="1"/>
    <col min="5399" max="5399" width="5" style="76" customWidth="1"/>
    <col min="5400" max="5403" width="0" style="76" hidden="1" customWidth="1"/>
    <col min="5404" max="5404" width="4.5703125" style="76" customWidth="1"/>
    <col min="5405" max="5405" width="4.85546875" style="76" customWidth="1"/>
    <col min="5406" max="5406" width="5.28515625" style="76" customWidth="1"/>
    <col min="5407" max="5407" width="5.42578125" style="76" customWidth="1"/>
    <col min="5408" max="5408" width="0" style="76" hidden="1" customWidth="1"/>
    <col min="5409" max="5409" width="6.7109375" style="76" customWidth="1"/>
    <col min="5410" max="5423" width="0" style="76" hidden="1" customWidth="1"/>
    <col min="5424" max="5425" width="9.140625" style="76" customWidth="1"/>
    <col min="5426" max="5632" width="9.140625" style="76"/>
    <col min="5633" max="5633" width="0" style="76" hidden="1" customWidth="1"/>
    <col min="5634" max="5634" width="3.42578125" style="76" customWidth="1"/>
    <col min="5635" max="5635" width="3.28515625" style="76" customWidth="1"/>
    <col min="5636" max="5636" width="12.7109375" style="76" customWidth="1"/>
    <col min="5637" max="5637" width="13.140625" style="76" customWidth="1"/>
    <col min="5638" max="5638" width="3.42578125" style="76" customWidth="1"/>
    <col min="5639" max="5639" width="5.140625" style="76" customWidth="1"/>
    <col min="5640" max="5640" width="3.140625" style="76" customWidth="1"/>
    <col min="5641" max="5641" width="4.7109375" style="76" customWidth="1"/>
    <col min="5642" max="5642" width="2.42578125" style="76" customWidth="1"/>
    <col min="5643" max="5643" width="4.85546875" style="76" customWidth="1"/>
    <col min="5644" max="5645" width="0" style="76" hidden="1" customWidth="1"/>
    <col min="5646" max="5646" width="5.7109375" style="76" customWidth="1"/>
    <col min="5647" max="5647" width="4.5703125" style="76" customWidth="1"/>
    <col min="5648" max="5649" width="0" style="76" hidden="1" customWidth="1"/>
    <col min="5650" max="5650" width="5.42578125" style="76" customWidth="1"/>
    <col min="5651" max="5651" width="5" style="76" customWidth="1"/>
    <col min="5652" max="5652" width="5.85546875" style="76" customWidth="1"/>
    <col min="5653" max="5653" width="5" style="76" customWidth="1"/>
    <col min="5654" max="5654" width="5.85546875" style="76" customWidth="1"/>
    <col min="5655" max="5655" width="5" style="76" customWidth="1"/>
    <col min="5656" max="5659" width="0" style="76" hidden="1" customWidth="1"/>
    <col min="5660" max="5660" width="4.5703125" style="76" customWidth="1"/>
    <col min="5661" max="5661" width="4.85546875" style="76" customWidth="1"/>
    <col min="5662" max="5662" width="5.28515625" style="76" customWidth="1"/>
    <col min="5663" max="5663" width="5.42578125" style="76" customWidth="1"/>
    <col min="5664" max="5664" width="0" style="76" hidden="1" customWidth="1"/>
    <col min="5665" max="5665" width="6.7109375" style="76" customWidth="1"/>
    <col min="5666" max="5679" width="0" style="76" hidden="1" customWidth="1"/>
    <col min="5680" max="5681" width="9.140625" style="76" customWidth="1"/>
    <col min="5682" max="5888" width="9.140625" style="76"/>
    <col min="5889" max="5889" width="0" style="76" hidden="1" customWidth="1"/>
    <col min="5890" max="5890" width="3.42578125" style="76" customWidth="1"/>
    <col min="5891" max="5891" width="3.28515625" style="76" customWidth="1"/>
    <col min="5892" max="5892" width="12.7109375" style="76" customWidth="1"/>
    <col min="5893" max="5893" width="13.140625" style="76" customWidth="1"/>
    <col min="5894" max="5894" width="3.42578125" style="76" customWidth="1"/>
    <col min="5895" max="5895" width="5.140625" style="76" customWidth="1"/>
    <col min="5896" max="5896" width="3.140625" style="76" customWidth="1"/>
    <col min="5897" max="5897" width="4.7109375" style="76" customWidth="1"/>
    <col min="5898" max="5898" width="2.42578125" style="76" customWidth="1"/>
    <col min="5899" max="5899" width="4.85546875" style="76" customWidth="1"/>
    <col min="5900" max="5901" width="0" style="76" hidden="1" customWidth="1"/>
    <col min="5902" max="5902" width="5.7109375" style="76" customWidth="1"/>
    <col min="5903" max="5903" width="4.5703125" style="76" customWidth="1"/>
    <col min="5904" max="5905" width="0" style="76" hidden="1" customWidth="1"/>
    <col min="5906" max="5906" width="5.42578125" style="76" customWidth="1"/>
    <col min="5907" max="5907" width="5" style="76" customWidth="1"/>
    <col min="5908" max="5908" width="5.85546875" style="76" customWidth="1"/>
    <col min="5909" max="5909" width="5" style="76" customWidth="1"/>
    <col min="5910" max="5910" width="5.85546875" style="76" customWidth="1"/>
    <col min="5911" max="5911" width="5" style="76" customWidth="1"/>
    <col min="5912" max="5915" width="0" style="76" hidden="1" customWidth="1"/>
    <col min="5916" max="5916" width="4.5703125" style="76" customWidth="1"/>
    <col min="5917" max="5917" width="4.85546875" style="76" customWidth="1"/>
    <col min="5918" max="5918" width="5.28515625" style="76" customWidth="1"/>
    <col min="5919" max="5919" width="5.42578125" style="76" customWidth="1"/>
    <col min="5920" max="5920" width="0" style="76" hidden="1" customWidth="1"/>
    <col min="5921" max="5921" width="6.7109375" style="76" customWidth="1"/>
    <col min="5922" max="5935" width="0" style="76" hidden="1" customWidth="1"/>
    <col min="5936" max="5937" width="9.140625" style="76" customWidth="1"/>
    <col min="5938" max="6144" width="9.140625" style="76"/>
    <col min="6145" max="6145" width="0" style="76" hidden="1" customWidth="1"/>
    <col min="6146" max="6146" width="3.42578125" style="76" customWidth="1"/>
    <col min="6147" max="6147" width="3.28515625" style="76" customWidth="1"/>
    <col min="6148" max="6148" width="12.7109375" style="76" customWidth="1"/>
    <col min="6149" max="6149" width="13.140625" style="76" customWidth="1"/>
    <col min="6150" max="6150" width="3.42578125" style="76" customWidth="1"/>
    <col min="6151" max="6151" width="5.140625" style="76" customWidth="1"/>
    <col min="6152" max="6152" width="3.140625" style="76" customWidth="1"/>
    <col min="6153" max="6153" width="4.7109375" style="76" customWidth="1"/>
    <col min="6154" max="6154" width="2.42578125" style="76" customWidth="1"/>
    <col min="6155" max="6155" width="4.85546875" style="76" customWidth="1"/>
    <col min="6156" max="6157" width="0" style="76" hidden="1" customWidth="1"/>
    <col min="6158" max="6158" width="5.7109375" style="76" customWidth="1"/>
    <col min="6159" max="6159" width="4.5703125" style="76" customWidth="1"/>
    <col min="6160" max="6161" width="0" style="76" hidden="1" customWidth="1"/>
    <col min="6162" max="6162" width="5.42578125" style="76" customWidth="1"/>
    <col min="6163" max="6163" width="5" style="76" customWidth="1"/>
    <col min="6164" max="6164" width="5.85546875" style="76" customWidth="1"/>
    <col min="6165" max="6165" width="5" style="76" customWidth="1"/>
    <col min="6166" max="6166" width="5.85546875" style="76" customWidth="1"/>
    <col min="6167" max="6167" width="5" style="76" customWidth="1"/>
    <col min="6168" max="6171" width="0" style="76" hidden="1" customWidth="1"/>
    <col min="6172" max="6172" width="4.5703125" style="76" customWidth="1"/>
    <col min="6173" max="6173" width="4.85546875" style="76" customWidth="1"/>
    <col min="6174" max="6174" width="5.28515625" style="76" customWidth="1"/>
    <col min="6175" max="6175" width="5.42578125" style="76" customWidth="1"/>
    <col min="6176" max="6176" width="0" style="76" hidden="1" customWidth="1"/>
    <col min="6177" max="6177" width="6.7109375" style="76" customWidth="1"/>
    <col min="6178" max="6191" width="0" style="76" hidden="1" customWidth="1"/>
    <col min="6192" max="6193" width="9.140625" style="76" customWidth="1"/>
    <col min="6194" max="6400" width="9.140625" style="76"/>
    <col min="6401" max="6401" width="0" style="76" hidden="1" customWidth="1"/>
    <col min="6402" max="6402" width="3.42578125" style="76" customWidth="1"/>
    <col min="6403" max="6403" width="3.28515625" style="76" customWidth="1"/>
    <col min="6404" max="6404" width="12.7109375" style="76" customWidth="1"/>
    <col min="6405" max="6405" width="13.140625" style="76" customWidth="1"/>
    <col min="6406" max="6406" width="3.42578125" style="76" customWidth="1"/>
    <col min="6407" max="6407" width="5.140625" style="76" customWidth="1"/>
    <col min="6408" max="6408" width="3.140625" style="76" customWidth="1"/>
    <col min="6409" max="6409" width="4.7109375" style="76" customWidth="1"/>
    <col min="6410" max="6410" width="2.42578125" style="76" customWidth="1"/>
    <col min="6411" max="6411" width="4.85546875" style="76" customWidth="1"/>
    <col min="6412" max="6413" width="0" style="76" hidden="1" customWidth="1"/>
    <col min="6414" max="6414" width="5.7109375" style="76" customWidth="1"/>
    <col min="6415" max="6415" width="4.5703125" style="76" customWidth="1"/>
    <col min="6416" max="6417" width="0" style="76" hidden="1" customWidth="1"/>
    <col min="6418" max="6418" width="5.42578125" style="76" customWidth="1"/>
    <col min="6419" max="6419" width="5" style="76" customWidth="1"/>
    <col min="6420" max="6420" width="5.85546875" style="76" customWidth="1"/>
    <col min="6421" max="6421" width="5" style="76" customWidth="1"/>
    <col min="6422" max="6422" width="5.85546875" style="76" customWidth="1"/>
    <col min="6423" max="6423" width="5" style="76" customWidth="1"/>
    <col min="6424" max="6427" width="0" style="76" hidden="1" customWidth="1"/>
    <col min="6428" max="6428" width="4.5703125" style="76" customWidth="1"/>
    <col min="6429" max="6429" width="4.85546875" style="76" customWidth="1"/>
    <col min="6430" max="6430" width="5.28515625" style="76" customWidth="1"/>
    <col min="6431" max="6431" width="5.42578125" style="76" customWidth="1"/>
    <col min="6432" max="6432" width="0" style="76" hidden="1" customWidth="1"/>
    <col min="6433" max="6433" width="6.7109375" style="76" customWidth="1"/>
    <col min="6434" max="6447" width="0" style="76" hidden="1" customWidth="1"/>
    <col min="6448" max="6449" width="9.140625" style="76" customWidth="1"/>
    <col min="6450" max="6656" width="9.140625" style="76"/>
    <col min="6657" max="6657" width="0" style="76" hidden="1" customWidth="1"/>
    <col min="6658" max="6658" width="3.42578125" style="76" customWidth="1"/>
    <col min="6659" max="6659" width="3.28515625" style="76" customWidth="1"/>
    <col min="6660" max="6660" width="12.7109375" style="76" customWidth="1"/>
    <col min="6661" max="6661" width="13.140625" style="76" customWidth="1"/>
    <col min="6662" max="6662" width="3.42578125" style="76" customWidth="1"/>
    <col min="6663" max="6663" width="5.140625" style="76" customWidth="1"/>
    <col min="6664" max="6664" width="3.140625" style="76" customWidth="1"/>
    <col min="6665" max="6665" width="4.7109375" style="76" customWidth="1"/>
    <col min="6666" max="6666" width="2.42578125" style="76" customWidth="1"/>
    <col min="6667" max="6667" width="4.85546875" style="76" customWidth="1"/>
    <col min="6668" max="6669" width="0" style="76" hidden="1" customWidth="1"/>
    <col min="6670" max="6670" width="5.7109375" style="76" customWidth="1"/>
    <col min="6671" max="6671" width="4.5703125" style="76" customWidth="1"/>
    <col min="6672" max="6673" width="0" style="76" hidden="1" customWidth="1"/>
    <col min="6674" max="6674" width="5.42578125" style="76" customWidth="1"/>
    <col min="6675" max="6675" width="5" style="76" customWidth="1"/>
    <col min="6676" max="6676" width="5.85546875" style="76" customWidth="1"/>
    <col min="6677" max="6677" width="5" style="76" customWidth="1"/>
    <col min="6678" max="6678" width="5.85546875" style="76" customWidth="1"/>
    <col min="6679" max="6679" width="5" style="76" customWidth="1"/>
    <col min="6680" max="6683" width="0" style="76" hidden="1" customWidth="1"/>
    <col min="6684" max="6684" width="4.5703125" style="76" customWidth="1"/>
    <col min="6685" max="6685" width="4.85546875" style="76" customWidth="1"/>
    <col min="6686" max="6686" width="5.28515625" style="76" customWidth="1"/>
    <col min="6687" max="6687" width="5.42578125" style="76" customWidth="1"/>
    <col min="6688" max="6688" width="0" style="76" hidden="1" customWidth="1"/>
    <col min="6689" max="6689" width="6.7109375" style="76" customWidth="1"/>
    <col min="6690" max="6703" width="0" style="76" hidden="1" customWidth="1"/>
    <col min="6704" max="6705" width="9.140625" style="76" customWidth="1"/>
    <col min="6706" max="6912" width="9.140625" style="76"/>
    <col min="6913" max="6913" width="0" style="76" hidden="1" customWidth="1"/>
    <col min="6914" max="6914" width="3.42578125" style="76" customWidth="1"/>
    <col min="6915" max="6915" width="3.28515625" style="76" customWidth="1"/>
    <col min="6916" max="6916" width="12.7109375" style="76" customWidth="1"/>
    <col min="6917" max="6917" width="13.140625" style="76" customWidth="1"/>
    <col min="6918" max="6918" width="3.42578125" style="76" customWidth="1"/>
    <col min="6919" max="6919" width="5.140625" style="76" customWidth="1"/>
    <col min="6920" max="6920" width="3.140625" style="76" customWidth="1"/>
    <col min="6921" max="6921" width="4.7109375" style="76" customWidth="1"/>
    <col min="6922" max="6922" width="2.42578125" style="76" customWidth="1"/>
    <col min="6923" max="6923" width="4.85546875" style="76" customWidth="1"/>
    <col min="6924" max="6925" width="0" style="76" hidden="1" customWidth="1"/>
    <col min="6926" max="6926" width="5.7109375" style="76" customWidth="1"/>
    <col min="6927" max="6927" width="4.5703125" style="76" customWidth="1"/>
    <col min="6928" max="6929" width="0" style="76" hidden="1" customWidth="1"/>
    <col min="6930" max="6930" width="5.42578125" style="76" customWidth="1"/>
    <col min="6931" max="6931" width="5" style="76" customWidth="1"/>
    <col min="6932" max="6932" width="5.85546875" style="76" customWidth="1"/>
    <col min="6933" max="6933" width="5" style="76" customWidth="1"/>
    <col min="6934" max="6934" width="5.85546875" style="76" customWidth="1"/>
    <col min="6935" max="6935" width="5" style="76" customWidth="1"/>
    <col min="6936" max="6939" width="0" style="76" hidden="1" customWidth="1"/>
    <col min="6940" max="6940" width="4.5703125" style="76" customWidth="1"/>
    <col min="6941" max="6941" width="4.85546875" style="76" customWidth="1"/>
    <col min="6942" max="6942" width="5.28515625" style="76" customWidth="1"/>
    <col min="6943" max="6943" width="5.42578125" style="76" customWidth="1"/>
    <col min="6944" max="6944" width="0" style="76" hidden="1" customWidth="1"/>
    <col min="6945" max="6945" width="6.7109375" style="76" customWidth="1"/>
    <col min="6946" max="6959" width="0" style="76" hidden="1" customWidth="1"/>
    <col min="6960" max="6961" width="9.140625" style="76" customWidth="1"/>
    <col min="6962" max="7168" width="9.140625" style="76"/>
    <col min="7169" max="7169" width="0" style="76" hidden="1" customWidth="1"/>
    <col min="7170" max="7170" width="3.42578125" style="76" customWidth="1"/>
    <col min="7171" max="7171" width="3.28515625" style="76" customWidth="1"/>
    <col min="7172" max="7172" width="12.7109375" style="76" customWidth="1"/>
    <col min="7173" max="7173" width="13.140625" style="76" customWidth="1"/>
    <col min="7174" max="7174" width="3.42578125" style="76" customWidth="1"/>
    <col min="7175" max="7175" width="5.140625" style="76" customWidth="1"/>
    <col min="7176" max="7176" width="3.140625" style="76" customWidth="1"/>
    <col min="7177" max="7177" width="4.7109375" style="76" customWidth="1"/>
    <col min="7178" max="7178" width="2.42578125" style="76" customWidth="1"/>
    <col min="7179" max="7179" width="4.85546875" style="76" customWidth="1"/>
    <col min="7180" max="7181" width="0" style="76" hidden="1" customWidth="1"/>
    <col min="7182" max="7182" width="5.7109375" style="76" customWidth="1"/>
    <col min="7183" max="7183" width="4.5703125" style="76" customWidth="1"/>
    <col min="7184" max="7185" width="0" style="76" hidden="1" customWidth="1"/>
    <col min="7186" max="7186" width="5.42578125" style="76" customWidth="1"/>
    <col min="7187" max="7187" width="5" style="76" customWidth="1"/>
    <col min="7188" max="7188" width="5.85546875" style="76" customWidth="1"/>
    <col min="7189" max="7189" width="5" style="76" customWidth="1"/>
    <col min="7190" max="7190" width="5.85546875" style="76" customWidth="1"/>
    <col min="7191" max="7191" width="5" style="76" customWidth="1"/>
    <col min="7192" max="7195" width="0" style="76" hidden="1" customWidth="1"/>
    <col min="7196" max="7196" width="4.5703125" style="76" customWidth="1"/>
    <col min="7197" max="7197" width="4.85546875" style="76" customWidth="1"/>
    <col min="7198" max="7198" width="5.28515625" style="76" customWidth="1"/>
    <col min="7199" max="7199" width="5.42578125" style="76" customWidth="1"/>
    <col min="7200" max="7200" width="0" style="76" hidden="1" customWidth="1"/>
    <col min="7201" max="7201" width="6.7109375" style="76" customWidth="1"/>
    <col min="7202" max="7215" width="0" style="76" hidden="1" customWidth="1"/>
    <col min="7216" max="7217" width="9.140625" style="76" customWidth="1"/>
    <col min="7218" max="7424" width="9.140625" style="76"/>
    <col min="7425" max="7425" width="0" style="76" hidden="1" customWidth="1"/>
    <col min="7426" max="7426" width="3.42578125" style="76" customWidth="1"/>
    <col min="7427" max="7427" width="3.28515625" style="76" customWidth="1"/>
    <col min="7428" max="7428" width="12.7109375" style="76" customWidth="1"/>
    <col min="7429" max="7429" width="13.140625" style="76" customWidth="1"/>
    <col min="7430" max="7430" width="3.42578125" style="76" customWidth="1"/>
    <col min="7431" max="7431" width="5.140625" style="76" customWidth="1"/>
    <col min="7432" max="7432" width="3.140625" style="76" customWidth="1"/>
    <col min="7433" max="7433" width="4.7109375" style="76" customWidth="1"/>
    <col min="7434" max="7434" width="2.42578125" style="76" customWidth="1"/>
    <col min="7435" max="7435" width="4.85546875" style="76" customWidth="1"/>
    <col min="7436" max="7437" width="0" style="76" hidden="1" customWidth="1"/>
    <col min="7438" max="7438" width="5.7109375" style="76" customWidth="1"/>
    <col min="7439" max="7439" width="4.5703125" style="76" customWidth="1"/>
    <col min="7440" max="7441" width="0" style="76" hidden="1" customWidth="1"/>
    <col min="7442" max="7442" width="5.42578125" style="76" customWidth="1"/>
    <col min="7443" max="7443" width="5" style="76" customWidth="1"/>
    <col min="7444" max="7444" width="5.85546875" style="76" customWidth="1"/>
    <col min="7445" max="7445" width="5" style="76" customWidth="1"/>
    <col min="7446" max="7446" width="5.85546875" style="76" customWidth="1"/>
    <col min="7447" max="7447" width="5" style="76" customWidth="1"/>
    <col min="7448" max="7451" width="0" style="76" hidden="1" customWidth="1"/>
    <col min="7452" max="7452" width="4.5703125" style="76" customWidth="1"/>
    <col min="7453" max="7453" width="4.85546875" style="76" customWidth="1"/>
    <col min="7454" max="7454" width="5.28515625" style="76" customWidth="1"/>
    <col min="7455" max="7455" width="5.42578125" style="76" customWidth="1"/>
    <col min="7456" max="7456" width="0" style="76" hidden="1" customWidth="1"/>
    <col min="7457" max="7457" width="6.7109375" style="76" customWidth="1"/>
    <col min="7458" max="7471" width="0" style="76" hidden="1" customWidth="1"/>
    <col min="7472" max="7473" width="9.140625" style="76" customWidth="1"/>
    <col min="7474" max="7680" width="9.140625" style="76"/>
    <col min="7681" max="7681" width="0" style="76" hidden="1" customWidth="1"/>
    <col min="7682" max="7682" width="3.42578125" style="76" customWidth="1"/>
    <col min="7683" max="7683" width="3.28515625" style="76" customWidth="1"/>
    <col min="7684" max="7684" width="12.7109375" style="76" customWidth="1"/>
    <col min="7685" max="7685" width="13.140625" style="76" customWidth="1"/>
    <col min="7686" max="7686" width="3.42578125" style="76" customWidth="1"/>
    <col min="7687" max="7687" width="5.140625" style="76" customWidth="1"/>
    <col min="7688" max="7688" width="3.140625" style="76" customWidth="1"/>
    <col min="7689" max="7689" width="4.7109375" style="76" customWidth="1"/>
    <col min="7690" max="7690" width="2.42578125" style="76" customWidth="1"/>
    <col min="7691" max="7691" width="4.85546875" style="76" customWidth="1"/>
    <col min="7692" max="7693" width="0" style="76" hidden="1" customWidth="1"/>
    <col min="7694" max="7694" width="5.7109375" style="76" customWidth="1"/>
    <col min="7695" max="7695" width="4.5703125" style="76" customWidth="1"/>
    <col min="7696" max="7697" width="0" style="76" hidden="1" customWidth="1"/>
    <col min="7698" max="7698" width="5.42578125" style="76" customWidth="1"/>
    <col min="7699" max="7699" width="5" style="76" customWidth="1"/>
    <col min="7700" max="7700" width="5.85546875" style="76" customWidth="1"/>
    <col min="7701" max="7701" width="5" style="76" customWidth="1"/>
    <col min="7702" max="7702" width="5.85546875" style="76" customWidth="1"/>
    <col min="7703" max="7703" width="5" style="76" customWidth="1"/>
    <col min="7704" max="7707" width="0" style="76" hidden="1" customWidth="1"/>
    <col min="7708" max="7708" width="4.5703125" style="76" customWidth="1"/>
    <col min="7709" max="7709" width="4.85546875" style="76" customWidth="1"/>
    <col min="7710" max="7710" width="5.28515625" style="76" customWidth="1"/>
    <col min="7711" max="7711" width="5.42578125" style="76" customWidth="1"/>
    <col min="7712" max="7712" width="0" style="76" hidden="1" customWidth="1"/>
    <col min="7713" max="7713" width="6.7109375" style="76" customWidth="1"/>
    <col min="7714" max="7727" width="0" style="76" hidden="1" customWidth="1"/>
    <col min="7728" max="7729" width="9.140625" style="76" customWidth="1"/>
    <col min="7730" max="7936" width="9.140625" style="76"/>
    <col min="7937" max="7937" width="0" style="76" hidden="1" customWidth="1"/>
    <col min="7938" max="7938" width="3.42578125" style="76" customWidth="1"/>
    <col min="7939" max="7939" width="3.28515625" style="76" customWidth="1"/>
    <col min="7940" max="7940" width="12.7109375" style="76" customWidth="1"/>
    <col min="7941" max="7941" width="13.140625" style="76" customWidth="1"/>
    <col min="7942" max="7942" width="3.42578125" style="76" customWidth="1"/>
    <col min="7943" max="7943" width="5.140625" style="76" customWidth="1"/>
    <col min="7944" max="7944" width="3.140625" style="76" customWidth="1"/>
    <col min="7945" max="7945" width="4.7109375" style="76" customWidth="1"/>
    <col min="7946" max="7946" width="2.42578125" style="76" customWidth="1"/>
    <col min="7947" max="7947" width="4.85546875" style="76" customWidth="1"/>
    <col min="7948" max="7949" width="0" style="76" hidden="1" customWidth="1"/>
    <col min="7950" max="7950" width="5.7109375" style="76" customWidth="1"/>
    <col min="7951" max="7951" width="4.5703125" style="76" customWidth="1"/>
    <col min="7952" max="7953" width="0" style="76" hidden="1" customWidth="1"/>
    <col min="7954" max="7954" width="5.42578125" style="76" customWidth="1"/>
    <col min="7955" max="7955" width="5" style="76" customWidth="1"/>
    <col min="7956" max="7956" width="5.85546875" style="76" customWidth="1"/>
    <col min="7957" max="7957" width="5" style="76" customWidth="1"/>
    <col min="7958" max="7958" width="5.85546875" style="76" customWidth="1"/>
    <col min="7959" max="7959" width="5" style="76" customWidth="1"/>
    <col min="7960" max="7963" width="0" style="76" hidden="1" customWidth="1"/>
    <col min="7964" max="7964" width="4.5703125" style="76" customWidth="1"/>
    <col min="7965" max="7965" width="4.85546875" style="76" customWidth="1"/>
    <col min="7966" max="7966" width="5.28515625" style="76" customWidth="1"/>
    <col min="7967" max="7967" width="5.42578125" style="76" customWidth="1"/>
    <col min="7968" max="7968" width="0" style="76" hidden="1" customWidth="1"/>
    <col min="7969" max="7969" width="6.7109375" style="76" customWidth="1"/>
    <col min="7970" max="7983" width="0" style="76" hidden="1" customWidth="1"/>
    <col min="7984" max="7985" width="9.140625" style="76" customWidth="1"/>
    <col min="7986" max="8192" width="9.140625" style="76"/>
    <col min="8193" max="8193" width="0" style="76" hidden="1" customWidth="1"/>
    <col min="8194" max="8194" width="3.42578125" style="76" customWidth="1"/>
    <col min="8195" max="8195" width="3.28515625" style="76" customWidth="1"/>
    <col min="8196" max="8196" width="12.7109375" style="76" customWidth="1"/>
    <col min="8197" max="8197" width="13.140625" style="76" customWidth="1"/>
    <col min="8198" max="8198" width="3.42578125" style="76" customWidth="1"/>
    <col min="8199" max="8199" width="5.140625" style="76" customWidth="1"/>
    <col min="8200" max="8200" width="3.140625" style="76" customWidth="1"/>
    <col min="8201" max="8201" width="4.7109375" style="76" customWidth="1"/>
    <col min="8202" max="8202" width="2.42578125" style="76" customWidth="1"/>
    <col min="8203" max="8203" width="4.85546875" style="76" customWidth="1"/>
    <col min="8204" max="8205" width="0" style="76" hidden="1" customWidth="1"/>
    <col min="8206" max="8206" width="5.7109375" style="76" customWidth="1"/>
    <col min="8207" max="8207" width="4.5703125" style="76" customWidth="1"/>
    <col min="8208" max="8209" width="0" style="76" hidden="1" customWidth="1"/>
    <col min="8210" max="8210" width="5.42578125" style="76" customWidth="1"/>
    <col min="8211" max="8211" width="5" style="76" customWidth="1"/>
    <col min="8212" max="8212" width="5.85546875" style="76" customWidth="1"/>
    <col min="8213" max="8213" width="5" style="76" customWidth="1"/>
    <col min="8214" max="8214" width="5.85546875" style="76" customWidth="1"/>
    <col min="8215" max="8215" width="5" style="76" customWidth="1"/>
    <col min="8216" max="8219" width="0" style="76" hidden="1" customWidth="1"/>
    <col min="8220" max="8220" width="4.5703125" style="76" customWidth="1"/>
    <col min="8221" max="8221" width="4.85546875" style="76" customWidth="1"/>
    <col min="8222" max="8222" width="5.28515625" style="76" customWidth="1"/>
    <col min="8223" max="8223" width="5.42578125" style="76" customWidth="1"/>
    <col min="8224" max="8224" width="0" style="76" hidden="1" customWidth="1"/>
    <col min="8225" max="8225" width="6.7109375" style="76" customWidth="1"/>
    <col min="8226" max="8239" width="0" style="76" hidden="1" customWidth="1"/>
    <col min="8240" max="8241" width="9.140625" style="76" customWidth="1"/>
    <col min="8242" max="8448" width="9.140625" style="76"/>
    <col min="8449" max="8449" width="0" style="76" hidden="1" customWidth="1"/>
    <col min="8450" max="8450" width="3.42578125" style="76" customWidth="1"/>
    <col min="8451" max="8451" width="3.28515625" style="76" customWidth="1"/>
    <col min="8452" max="8452" width="12.7109375" style="76" customWidth="1"/>
    <col min="8453" max="8453" width="13.140625" style="76" customWidth="1"/>
    <col min="8454" max="8454" width="3.42578125" style="76" customWidth="1"/>
    <col min="8455" max="8455" width="5.140625" style="76" customWidth="1"/>
    <col min="8456" max="8456" width="3.140625" style="76" customWidth="1"/>
    <col min="8457" max="8457" width="4.7109375" style="76" customWidth="1"/>
    <col min="8458" max="8458" width="2.42578125" style="76" customWidth="1"/>
    <col min="8459" max="8459" width="4.85546875" style="76" customWidth="1"/>
    <col min="8460" max="8461" width="0" style="76" hidden="1" customWidth="1"/>
    <col min="8462" max="8462" width="5.7109375" style="76" customWidth="1"/>
    <col min="8463" max="8463" width="4.5703125" style="76" customWidth="1"/>
    <col min="8464" max="8465" width="0" style="76" hidden="1" customWidth="1"/>
    <col min="8466" max="8466" width="5.42578125" style="76" customWidth="1"/>
    <col min="8467" max="8467" width="5" style="76" customWidth="1"/>
    <col min="8468" max="8468" width="5.85546875" style="76" customWidth="1"/>
    <col min="8469" max="8469" width="5" style="76" customWidth="1"/>
    <col min="8470" max="8470" width="5.85546875" style="76" customWidth="1"/>
    <col min="8471" max="8471" width="5" style="76" customWidth="1"/>
    <col min="8472" max="8475" width="0" style="76" hidden="1" customWidth="1"/>
    <col min="8476" max="8476" width="4.5703125" style="76" customWidth="1"/>
    <col min="8477" max="8477" width="4.85546875" style="76" customWidth="1"/>
    <col min="8478" max="8478" width="5.28515625" style="76" customWidth="1"/>
    <col min="8479" max="8479" width="5.42578125" style="76" customWidth="1"/>
    <col min="8480" max="8480" width="0" style="76" hidden="1" customWidth="1"/>
    <col min="8481" max="8481" width="6.7109375" style="76" customWidth="1"/>
    <col min="8482" max="8495" width="0" style="76" hidden="1" customWidth="1"/>
    <col min="8496" max="8497" width="9.140625" style="76" customWidth="1"/>
    <col min="8498" max="8704" width="9.140625" style="76"/>
    <col min="8705" max="8705" width="0" style="76" hidden="1" customWidth="1"/>
    <col min="8706" max="8706" width="3.42578125" style="76" customWidth="1"/>
    <col min="8707" max="8707" width="3.28515625" style="76" customWidth="1"/>
    <col min="8708" max="8708" width="12.7109375" style="76" customWidth="1"/>
    <col min="8709" max="8709" width="13.140625" style="76" customWidth="1"/>
    <col min="8710" max="8710" width="3.42578125" style="76" customWidth="1"/>
    <col min="8711" max="8711" width="5.140625" style="76" customWidth="1"/>
    <col min="8712" max="8712" width="3.140625" style="76" customWidth="1"/>
    <col min="8713" max="8713" width="4.7109375" style="76" customWidth="1"/>
    <col min="8714" max="8714" width="2.42578125" style="76" customWidth="1"/>
    <col min="8715" max="8715" width="4.85546875" style="76" customWidth="1"/>
    <col min="8716" max="8717" width="0" style="76" hidden="1" customWidth="1"/>
    <col min="8718" max="8718" width="5.7109375" style="76" customWidth="1"/>
    <col min="8719" max="8719" width="4.5703125" style="76" customWidth="1"/>
    <col min="8720" max="8721" width="0" style="76" hidden="1" customWidth="1"/>
    <col min="8722" max="8722" width="5.42578125" style="76" customWidth="1"/>
    <col min="8723" max="8723" width="5" style="76" customWidth="1"/>
    <col min="8724" max="8724" width="5.85546875" style="76" customWidth="1"/>
    <col min="8725" max="8725" width="5" style="76" customWidth="1"/>
    <col min="8726" max="8726" width="5.85546875" style="76" customWidth="1"/>
    <col min="8727" max="8727" width="5" style="76" customWidth="1"/>
    <col min="8728" max="8731" width="0" style="76" hidden="1" customWidth="1"/>
    <col min="8732" max="8732" width="4.5703125" style="76" customWidth="1"/>
    <col min="8733" max="8733" width="4.85546875" style="76" customWidth="1"/>
    <col min="8734" max="8734" width="5.28515625" style="76" customWidth="1"/>
    <col min="8735" max="8735" width="5.42578125" style="76" customWidth="1"/>
    <col min="8736" max="8736" width="0" style="76" hidden="1" customWidth="1"/>
    <col min="8737" max="8737" width="6.7109375" style="76" customWidth="1"/>
    <col min="8738" max="8751" width="0" style="76" hidden="1" customWidth="1"/>
    <col min="8752" max="8753" width="9.140625" style="76" customWidth="1"/>
    <col min="8754" max="8960" width="9.140625" style="76"/>
    <col min="8961" max="8961" width="0" style="76" hidden="1" customWidth="1"/>
    <col min="8962" max="8962" width="3.42578125" style="76" customWidth="1"/>
    <col min="8963" max="8963" width="3.28515625" style="76" customWidth="1"/>
    <col min="8964" max="8964" width="12.7109375" style="76" customWidth="1"/>
    <col min="8965" max="8965" width="13.140625" style="76" customWidth="1"/>
    <col min="8966" max="8966" width="3.42578125" style="76" customWidth="1"/>
    <col min="8967" max="8967" width="5.140625" style="76" customWidth="1"/>
    <col min="8968" max="8968" width="3.140625" style="76" customWidth="1"/>
    <col min="8969" max="8969" width="4.7109375" style="76" customWidth="1"/>
    <col min="8970" max="8970" width="2.42578125" style="76" customWidth="1"/>
    <col min="8971" max="8971" width="4.85546875" style="76" customWidth="1"/>
    <col min="8972" max="8973" width="0" style="76" hidden="1" customWidth="1"/>
    <col min="8974" max="8974" width="5.7109375" style="76" customWidth="1"/>
    <col min="8975" max="8975" width="4.5703125" style="76" customWidth="1"/>
    <col min="8976" max="8977" width="0" style="76" hidden="1" customWidth="1"/>
    <col min="8978" max="8978" width="5.42578125" style="76" customWidth="1"/>
    <col min="8979" max="8979" width="5" style="76" customWidth="1"/>
    <col min="8980" max="8980" width="5.85546875" style="76" customWidth="1"/>
    <col min="8981" max="8981" width="5" style="76" customWidth="1"/>
    <col min="8982" max="8982" width="5.85546875" style="76" customWidth="1"/>
    <col min="8983" max="8983" width="5" style="76" customWidth="1"/>
    <col min="8984" max="8987" width="0" style="76" hidden="1" customWidth="1"/>
    <col min="8988" max="8988" width="4.5703125" style="76" customWidth="1"/>
    <col min="8989" max="8989" width="4.85546875" style="76" customWidth="1"/>
    <col min="8990" max="8990" width="5.28515625" style="76" customWidth="1"/>
    <col min="8991" max="8991" width="5.42578125" style="76" customWidth="1"/>
    <col min="8992" max="8992" width="0" style="76" hidden="1" customWidth="1"/>
    <col min="8993" max="8993" width="6.7109375" style="76" customWidth="1"/>
    <col min="8994" max="9007" width="0" style="76" hidden="1" customWidth="1"/>
    <col min="9008" max="9009" width="9.140625" style="76" customWidth="1"/>
    <col min="9010" max="9216" width="9.140625" style="76"/>
    <col min="9217" max="9217" width="0" style="76" hidden="1" customWidth="1"/>
    <col min="9218" max="9218" width="3.42578125" style="76" customWidth="1"/>
    <col min="9219" max="9219" width="3.28515625" style="76" customWidth="1"/>
    <col min="9220" max="9220" width="12.7109375" style="76" customWidth="1"/>
    <col min="9221" max="9221" width="13.140625" style="76" customWidth="1"/>
    <col min="9222" max="9222" width="3.42578125" style="76" customWidth="1"/>
    <col min="9223" max="9223" width="5.140625" style="76" customWidth="1"/>
    <col min="9224" max="9224" width="3.140625" style="76" customWidth="1"/>
    <col min="9225" max="9225" width="4.7109375" style="76" customWidth="1"/>
    <col min="9226" max="9226" width="2.42578125" style="76" customWidth="1"/>
    <col min="9227" max="9227" width="4.85546875" style="76" customWidth="1"/>
    <col min="9228" max="9229" width="0" style="76" hidden="1" customWidth="1"/>
    <col min="9230" max="9230" width="5.7109375" style="76" customWidth="1"/>
    <col min="9231" max="9231" width="4.5703125" style="76" customWidth="1"/>
    <col min="9232" max="9233" width="0" style="76" hidden="1" customWidth="1"/>
    <col min="9234" max="9234" width="5.42578125" style="76" customWidth="1"/>
    <col min="9235" max="9235" width="5" style="76" customWidth="1"/>
    <col min="9236" max="9236" width="5.85546875" style="76" customWidth="1"/>
    <col min="9237" max="9237" width="5" style="76" customWidth="1"/>
    <col min="9238" max="9238" width="5.85546875" style="76" customWidth="1"/>
    <col min="9239" max="9239" width="5" style="76" customWidth="1"/>
    <col min="9240" max="9243" width="0" style="76" hidden="1" customWidth="1"/>
    <col min="9244" max="9244" width="4.5703125" style="76" customWidth="1"/>
    <col min="9245" max="9245" width="4.85546875" style="76" customWidth="1"/>
    <col min="9246" max="9246" width="5.28515625" style="76" customWidth="1"/>
    <col min="9247" max="9247" width="5.42578125" style="76" customWidth="1"/>
    <col min="9248" max="9248" width="0" style="76" hidden="1" customWidth="1"/>
    <col min="9249" max="9249" width="6.7109375" style="76" customWidth="1"/>
    <col min="9250" max="9263" width="0" style="76" hidden="1" customWidth="1"/>
    <col min="9264" max="9265" width="9.140625" style="76" customWidth="1"/>
    <col min="9266" max="9472" width="9.140625" style="76"/>
    <col min="9473" max="9473" width="0" style="76" hidden="1" customWidth="1"/>
    <col min="9474" max="9474" width="3.42578125" style="76" customWidth="1"/>
    <col min="9475" max="9475" width="3.28515625" style="76" customWidth="1"/>
    <col min="9476" max="9476" width="12.7109375" style="76" customWidth="1"/>
    <col min="9477" max="9477" width="13.140625" style="76" customWidth="1"/>
    <col min="9478" max="9478" width="3.42578125" style="76" customWidth="1"/>
    <col min="9479" max="9479" width="5.140625" style="76" customWidth="1"/>
    <col min="9480" max="9480" width="3.140625" style="76" customWidth="1"/>
    <col min="9481" max="9481" width="4.7109375" style="76" customWidth="1"/>
    <col min="9482" max="9482" width="2.42578125" style="76" customWidth="1"/>
    <col min="9483" max="9483" width="4.85546875" style="76" customWidth="1"/>
    <col min="9484" max="9485" width="0" style="76" hidden="1" customWidth="1"/>
    <col min="9486" max="9486" width="5.7109375" style="76" customWidth="1"/>
    <col min="9487" max="9487" width="4.5703125" style="76" customWidth="1"/>
    <col min="9488" max="9489" width="0" style="76" hidden="1" customWidth="1"/>
    <col min="9490" max="9490" width="5.42578125" style="76" customWidth="1"/>
    <col min="9491" max="9491" width="5" style="76" customWidth="1"/>
    <col min="9492" max="9492" width="5.85546875" style="76" customWidth="1"/>
    <col min="9493" max="9493" width="5" style="76" customWidth="1"/>
    <col min="9494" max="9494" width="5.85546875" style="76" customWidth="1"/>
    <col min="9495" max="9495" width="5" style="76" customWidth="1"/>
    <col min="9496" max="9499" width="0" style="76" hidden="1" customWidth="1"/>
    <col min="9500" max="9500" width="4.5703125" style="76" customWidth="1"/>
    <col min="9501" max="9501" width="4.85546875" style="76" customWidth="1"/>
    <col min="9502" max="9502" width="5.28515625" style="76" customWidth="1"/>
    <col min="9503" max="9503" width="5.42578125" style="76" customWidth="1"/>
    <col min="9504" max="9504" width="0" style="76" hidden="1" customWidth="1"/>
    <col min="9505" max="9505" width="6.7109375" style="76" customWidth="1"/>
    <col min="9506" max="9519" width="0" style="76" hidden="1" customWidth="1"/>
    <col min="9520" max="9521" width="9.140625" style="76" customWidth="1"/>
    <col min="9522" max="9728" width="9.140625" style="76"/>
    <col min="9729" max="9729" width="0" style="76" hidden="1" customWidth="1"/>
    <col min="9730" max="9730" width="3.42578125" style="76" customWidth="1"/>
    <col min="9731" max="9731" width="3.28515625" style="76" customWidth="1"/>
    <col min="9732" max="9732" width="12.7109375" style="76" customWidth="1"/>
    <col min="9733" max="9733" width="13.140625" style="76" customWidth="1"/>
    <col min="9734" max="9734" width="3.42578125" style="76" customWidth="1"/>
    <col min="9735" max="9735" width="5.140625" style="76" customWidth="1"/>
    <col min="9736" max="9736" width="3.140625" style="76" customWidth="1"/>
    <col min="9737" max="9737" width="4.7109375" style="76" customWidth="1"/>
    <col min="9738" max="9738" width="2.42578125" style="76" customWidth="1"/>
    <col min="9739" max="9739" width="4.85546875" style="76" customWidth="1"/>
    <col min="9740" max="9741" width="0" style="76" hidden="1" customWidth="1"/>
    <col min="9742" max="9742" width="5.7109375" style="76" customWidth="1"/>
    <col min="9743" max="9743" width="4.5703125" style="76" customWidth="1"/>
    <col min="9744" max="9745" width="0" style="76" hidden="1" customWidth="1"/>
    <col min="9746" max="9746" width="5.42578125" style="76" customWidth="1"/>
    <col min="9747" max="9747" width="5" style="76" customWidth="1"/>
    <col min="9748" max="9748" width="5.85546875" style="76" customWidth="1"/>
    <col min="9749" max="9749" width="5" style="76" customWidth="1"/>
    <col min="9750" max="9750" width="5.85546875" style="76" customWidth="1"/>
    <col min="9751" max="9751" width="5" style="76" customWidth="1"/>
    <col min="9752" max="9755" width="0" style="76" hidden="1" customWidth="1"/>
    <col min="9756" max="9756" width="4.5703125" style="76" customWidth="1"/>
    <col min="9757" max="9757" width="4.85546875" style="76" customWidth="1"/>
    <col min="9758" max="9758" width="5.28515625" style="76" customWidth="1"/>
    <col min="9759" max="9759" width="5.42578125" style="76" customWidth="1"/>
    <col min="9760" max="9760" width="0" style="76" hidden="1" customWidth="1"/>
    <col min="9761" max="9761" width="6.7109375" style="76" customWidth="1"/>
    <col min="9762" max="9775" width="0" style="76" hidden="1" customWidth="1"/>
    <col min="9776" max="9777" width="9.140625" style="76" customWidth="1"/>
    <col min="9778" max="9984" width="9.140625" style="76"/>
    <col min="9985" max="9985" width="0" style="76" hidden="1" customWidth="1"/>
    <col min="9986" max="9986" width="3.42578125" style="76" customWidth="1"/>
    <col min="9987" max="9987" width="3.28515625" style="76" customWidth="1"/>
    <col min="9988" max="9988" width="12.7109375" style="76" customWidth="1"/>
    <col min="9989" max="9989" width="13.140625" style="76" customWidth="1"/>
    <col min="9990" max="9990" width="3.42578125" style="76" customWidth="1"/>
    <col min="9991" max="9991" width="5.140625" style="76" customWidth="1"/>
    <col min="9992" max="9992" width="3.140625" style="76" customWidth="1"/>
    <col min="9993" max="9993" width="4.7109375" style="76" customWidth="1"/>
    <col min="9994" max="9994" width="2.42578125" style="76" customWidth="1"/>
    <col min="9995" max="9995" width="4.85546875" style="76" customWidth="1"/>
    <col min="9996" max="9997" width="0" style="76" hidden="1" customWidth="1"/>
    <col min="9998" max="9998" width="5.7109375" style="76" customWidth="1"/>
    <col min="9999" max="9999" width="4.5703125" style="76" customWidth="1"/>
    <col min="10000" max="10001" width="0" style="76" hidden="1" customWidth="1"/>
    <col min="10002" max="10002" width="5.42578125" style="76" customWidth="1"/>
    <col min="10003" max="10003" width="5" style="76" customWidth="1"/>
    <col min="10004" max="10004" width="5.85546875" style="76" customWidth="1"/>
    <col min="10005" max="10005" width="5" style="76" customWidth="1"/>
    <col min="10006" max="10006" width="5.85546875" style="76" customWidth="1"/>
    <col min="10007" max="10007" width="5" style="76" customWidth="1"/>
    <col min="10008" max="10011" width="0" style="76" hidden="1" customWidth="1"/>
    <col min="10012" max="10012" width="4.5703125" style="76" customWidth="1"/>
    <col min="10013" max="10013" width="4.85546875" style="76" customWidth="1"/>
    <col min="10014" max="10014" width="5.28515625" style="76" customWidth="1"/>
    <col min="10015" max="10015" width="5.42578125" style="76" customWidth="1"/>
    <col min="10016" max="10016" width="0" style="76" hidden="1" customWidth="1"/>
    <col min="10017" max="10017" width="6.7109375" style="76" customWidth="1"/>
    <col min="10018" max="10031" width="0" style="76" hidden="1" customWidth="1"/>
    <col min="10032" max="10033" width="9.140625" style="76" customWidth="1"/>
    <col min="10034" max="10240" width="9.140625" style="76"/>
    <col min="10241" max="10241" width="0" style="76" hidden="1" customWidth="1"/>
    <col min="10242" max="10242" width="3.42578125" style="76" customWidth="1"/>
    <col min="10243" max="10243" width="3.28515625" style="76" customWidth="1"/>
    <col min="10244" max="10244" width="12.7109375" style="76" customWidth="1"/>
    <col min="10245" max="10245" width="13.140625" style="76" customWidth="1"/>
    <col min="10246" max="10246" width="3.42578125" style="76" customWidth="1"/>
    <col min="10247" max="10247" width="5.140625" style="76" customWidth="1"/>
    <col min="10248" max="10248" width="3.140625" style="76" customWidth="1"/>
    <col min="10249" max="10249" width="4.7109375" style="76" customWidth="1"/>
    <col min="10250" max="10250" width="2.42578125" style="76" customWidth="1"/>
    <col min="10251" max="10251" width="4.85546875" style="76" customWidth="1"/>
    <col min="10252" max="10253" width="0" style="76" hidden="1" customWidth="1"/>
    <col min="10254" max="10254" width="5.7109375" style="76" customWidth="1"/>
    <col min="10255" max="10255" width="4.5703125" style="76" customWidth="1"/>
    <col min="10256" max="10257" width="0" style="76" hidden="1" customWidth="1"/>
    <col min="10258" max="10258" width="5.42578125" style="76" customWidth="1"/>
    <col min="10259" max="10259" width="5" style="76" customWidth="1"/>
    <col min="10260" max="10260" width="5.85546875" style="76" customWidth="1"/>
    <col min="10261" max="10261" width="5" style="76" customWidth="1"/>
    <col min="10262" max="10262" width="5.85546875" style="76" customWidth="1"/>
    <col min="10263" max="10263" width="5" style="76" customWidth="1"/>
    <col min="10264" max="10267" width="0" style="76" hidden="1" customWidth="1"/>
    <col min="10268" max="10268" width="4.5703125" style="76" customWidth="1"/>
    <col min="10269" max="10269" width="4.85546875" style="76" customWidth="1"/>
    <col min="10270" max="10270" width="5.28515625" style="76" customWidth="1"/>
    <col min="10271" max="10271" width="5.42578125" style="76" customWidth="1"/>
    <col min="10272" max="10272" width="0" style="76" hidden="1" customWidth="1"/>
    <col min="10273" max="10273" width="6.7109375" style="76" customWidth="1"/>
    <col min="10274" max="10287" width="0" style="76" hidden="1" customWidth="1"/>
    <col min="10288" max="10289" width="9.140625" style="76" customWidth="1"/>
    <col min="10290" max="10496" width="9.140625" style="76"/>
    <col min="10497" max="10497" width="0" style="76" hidden="1" customWidth="1"/>
    <col min="10498" max="10498" width="3.42578125" style="76" customWidth="1"/>
    <col min="10499" max="10499" width="3.28515625" style="76" customWidth="1"/>
    <col min="10500" max="10500" width="12.7109375" style="76" customWidth="1"/>
    <col min="10501" max="10501" width="13.140625" style="76" customWidth="1"/>
    <col min="10502" max="10502" width="3.42578125" style="76" customWidth="1"/>
    <col min="10503" max="10503" width="5.140625" style="76" customWidth="1"/>
    <col min="10504" max="10504" width="3.140625" style="76" customWidth="1"/>
    <col min="10505" max="10505" width="4.7109375" style="76" customWidth="1"/>
    <col min="10506" max="10506" width="2.42578125" style="76" customWidth="1"/>
    <col min="10507" max="10507" width="4.85546875" style="76" customWidth="1"/>
    <col min="10508" max="10509" width="0" style="76" hidden="1" customWidth="1"/>
    <col min="10510" max="10510" width="5.7109375" style="76" customWidth="1"/>
    <col min="10511" max="10511" width="4.5703125" style="76" customWidth="1"/>
    <col min="10512" max="10513" width="0" style="76" hidden="1" customWidth="1"/>
    <col min="10514" max="10514" width="5.42578125" style="76" customWidth="1"/>
    <col min="10515" max="10515" width="5" style="76" customWidth="1"/>
    <col min="10516" max="10516" width="5.85546875" style="76" customWidth="1"/>
    <col min="10517" max="10517" width="5" style="76" customWidth="1"/>
    <col min="10518" max="10518" width="5.85546875" style="76" customWidth="1"/>
    <col min="10519" max="10519" width="5" style="76" customWidth="1"/>
    <col min="10520" max="10523" width="0" style="76" hidden="1" customWidth="1"/>
    <col min="10524" max="10524" width="4.5703125" style="76" customWidth="1"/>
    <col min="10525" max="10525" width="4.85546875" style="76" customWidth="1"/>
    <col min="10526" max="10526" width="5.28515625" style="76" customWidth="1"/>
    <col min="10527" max="10527" width="5.42578125" style="76" customWidth="1"/>
    <col min="10528" max="10528" width="0" style="76" hidden="1" customWidth="1"/>
    <col min="10529" max="10529" width="6.7109375" style="76" customWidth="1"/>
    <col min="10530" max="10543" width="0" style="76" hidden="1" customWidth="1"/>
    <col min="10544" max="10545" width="9.140625" style="76" customWidth="1"/>
    <col min="10546" max="10752" width="9.140625" style="76"/>
    <col min="10753" max="10753" width="0" style="76" hidden="1" customWidth="1"/>
    <col min="10754" max="10754" width="3.42578125" style="76" customWidth="1"/>
    <col min="10755" max="10755" width="3.28515625" style="76" customWidth="1"/>
    <col min="10756" max="10756" width="12.7109375" style="76" customWidth="1"/>
    <col min="10757" max="10757" width="13.140625" style="76" customWidth="1"/>
    <col min="10758" max="10758" width="3.42578125" style="76" customWidth="1"/>
    <col min="10759" max="10759" width="5.140625" style="76" customWidth="1"/>
    <col min="10760" max="10760" width="3.140625" style="76" customWidth="1"/>
    <col min="10761" max="10761" width="4.7109375" style="76" customWidth="1"/>
    <col min="10762" max="10762" width="2.42578125" style="76" customWidth="1"/>
    <col min="10763" max="10763" width="4.85546875" style="76" customWidth="1"/>
    <col min="10764" max="10765" width="0" style="76" hidden="1" customWidth="1"/>
    <col min="10766" max="10766" width="5.7109375" style="76" customWidth="1"/>
    <col min="10767" max="10767" width="4.5703125" style="76" customWidth="1"/>
    <col min="10768" max="10769" width="0" style="76" hidden="1" customWidth="1"/>
    <col min="10770" max="10770" width="5.42578125" style="76" customWidth="1"/>
    <col min="10771" max="10771" width="5" style="76" customWidth="1"/>
    <col min="10772" max="10772" width="5.85546875" style="76" customWidth="1"/>
    <col min="10773" max="10773" width="5" style="76" customWidth="1"/>
    <col min="10774" max="10774" width="5.85546875" style="76" customWidth="1"/>
    <col min="10775" max="10775" width="5" style="76" customWidth="1"/>
    <col min="10776" max="10779" width="0" style="76" hidden="1" customWidth="1"/>
    <col min="10780" max="10780" width="4.5703125" style="76" customWidth="1"/>
    <col min="10781" max="10781" width="4.85546875" style="76" customWidth="1"/>
    <col min="10782" max="10782" width="5.28515625" style="76" customWidth="1"/>
    <col min="10783" max="10783" width="5.42578125" style="76" customWidth="1"/>
    <col min="10784" max="10784" width="0" style="76" hidden="1" customWidth="1"/>
    <col min="10785" max="10785" width="6.7109375" style="76" customWidth="1"/>
    <col min="10786" max="10799" width="0" style="76" hidden="1" customWidth="1"/>
    <col min="10800" max="10801" width="9.140625" style="76" customWidth="1"/>
    <col min="10802" max="11008" width="9.140625" style="76"/>
    <col min="11009" max="11009" width="0" style="76" hidden="1" customWidth="1"/>
    <col min="11010" max="11010" width="3.42578125" style="76" customWidth="1"/>
    <col min="11011" max="11011" width="3.28515625" style="76" customWidth="1"/>
    <col min="11012" max="11012" width="12.7109375" style="76" customWidth="1"/>
    <col min="11013" max="11013" width="13.140625" style="76" customWidth="1"/>
    <col min="11014" max="11014" width="3.42578125" style="76" customWidth="1"/>
    <col min="11015" max="11015" width="5.140625" style="76" customWidth="1"/>
    <col min="11016" max="11016" width="3.140625" style="76" customWidth="1"/>
    <col min="11017" max="11017" width="4.7109375" style="76" customWidth="1"/>
    <col min="11018" max="11018" width="2.42578125" style="76" customWidth="1"/>
    <col min="11019" max="11019" width="4.85546875" style="76" customWidth="1"/>
    <col min="11020" max="11021" width="0" style="76" hidden="1" customWidth="1"/>
    <col min="11022" max="11022" width="5.7109375" style="76" customWidth="1"/>
    <col min="11023" max="11023" width="4.5703125" style="76" customWidth="1"/>
    <col min="11024" max="11025" width="0" style="76" hidden="1" customWidth="1"/>
    <col min="11026" max="11026" width="5.42578125" style="76" customWidth="1"/>
    <col min="11027" max="11027" width="5" style="76" customWidth="1"/>
    <col min="11028" max="11028" width="5.85546875" style="76" customWidth="1"/>
    <col min="11029" max="11029" width="5" style="76" customWidth="1"/>
    <col min="11030" max="11030" width="5.85546875" style="76" customWidth="1"/>
    <col min="11031" max="11031" width="5" style="76" customWidth="1"/>
    <col min="11032" max="11035" width="0" style="76" hidden="1" customWidth="1"/>
    <col min="11036" max="11036" width="4.5703125" style="76" customWidth="1"/>
    <col min="11037" max="11037" width="4.85546875" style="76" customWidth="1"/>
    <col min="11038" max="11038" width="5.28515625" style="76" customWidth="1"/>
    <col min="11039" max="11039" width="5.42578125" style="76" customWidth="1"/>
    <col min="11040" max="11040" width="0" style="76" hidden="1" customWidth="1"/>
    <col min="11041" max="11041" width="6.7109375" style="76" customWidth="1"/>
    <col min="11042" max="11055" width="0" style="76" hidden="1" customWidth="1"/>
    <col min="11056" max="11057" width="9.140625" style="76" customWidth="1"/>
    <col min="11058" max="11264" width="9.140625" style="76"/>
    <col min="11265" max="11265" width="0" style="76" hidden="1" customWidth="1"/>
    <col min="11266" max="11266" width="3.42578125" style="76" customWidth="1"/>
    <col min="11267" max="11267" width="3.28515625" style="76" customWidth="1"/>
    <col min="11268" max="11268" width="12.7109375" style="76" customWidth="1"/>
    <col min="11269" max="11269" width="13.140625" style="76" customWidth="1"/>
    <col min="11270" max="11270" width="3.42578125" style="76" customWidth="1"/>
    <col min="11271" max="11271" width="5.140625" style="76" customWidth="1"/>
    <col min="11272" max="11272" width="3.140625" style="76" customWidth="1"/>
    <col min="11273" max="11273" width="4.7109375" style="76" customWidth="1"/>
    <col min="11274" max="11274" width="2.42578125" style="76" customWidth="1"/>
    <col min="11275" max="11275" width="4.85546875" style="76" customWidth="1"/>
    <col min="11276" max="11277" width="0" style="76" hidden="1" customWidth="1"/>
    <col min="11278" max="11278" width="5.7109375" style="76" customWidth="1"/>
    <col min="11279" max="11279" width="4.5703125" style="76" customWidth="1"/>
    <col min="11280" max="11281" width="0" style="76" hidden="1" customWidth="1"/>
    <col min="11282" max="11282" width="5.42578125" style="76" customWidth="1"/>
    <col min="11283" max="11283" width="5" style="76" customWidth="1"/>
    <col min="11284" max="11284" width="5.85546875" style="76" customWidth="1"/>
    <col min="11285" max="11285" width="5" style="76" customWidth="1"/>
    <col min="11286" max="11286" width="5.85546875" style="76" customWidth="1"/>
    <col min="11287" max="11287" width="5" style="76" customWidth="1"/>
    <col min="11288" max="11291" width="0" style="76" hidden="1" customWidth="1"/>
    <col min="11292" max="11292" width="4.5703125" style="76" customWidth="1"/>
    <col min="11293" max="11293" width="4.85546875" style="76" customWidth="1"/>
    <col min="11294" max="11294" width="5.28515625" style="76" customWidth="1"/>
    <col min="11295" max="11295" width="5.42578125" style="76" customWidth="1"/>
    <col min="11296" max="11296" width="0" style="76" hidden="1" customWidth="1"/>
    <col min="11297" max="11297" width="6.7109375" style="76" customWidth="1"/>
    <col min="11298" max="11311" width="0" style="76" hidden="1" customWidth="1"/>
    <col min="11312" max="11313" width="9.140625" style="76" customWidth="1"/>
    <col min="11314" max="11520" width="9.140625" style="76"/>
    <col min="11521" max="11521" width="0" style="76" hidden="1" customWidth="1"/>
    <col min="11522" max="11522" width="3.42578125" style="76" customWidth="1"/>
    <col min="11523" max="11523" width="3.28515625" style="76" customWidth="1"/>
    <col min="11524" max="11524" width="12.7109375" style="76" customWidth="1"/>
    <col min="11525" max="11525" width="13.140625" style="76" customWidth="1"/>
    <col min="11526" max="11526" width="3.42578125" style="76" customWidth="1"/>
    <col min="11527" max="11527" width="5.140625" style="76" customWidth="1"/>
    <col min="11528" max="11528" width="3.140625" style="76" customWidth="1"/>
    <col min="11529" max="11529" width="4.7109375" style="76" customWidth="1"/>
    <col min="11530" max="11530" width="2.42578125" style="76" customWidth="1"/>
    <col min="11531" max="11531" width="4.85546875" style="76" customWidth="1"/>
    <col min="11532" max="11533" width="0" style="76" hidden="1" customWidth="1"/>
    <col min="11534" max="11534" width="5.7109375" style="76" customWidth="1"/>
    <col min="11535" max="11535" width="4.5703125" style="76" customWidth="1"/>
    <col min="11536" max="11537" width="0" style="76" hidden="1" customWidth="1"/>
    <col min="11538" max="11538" width="5.42578125" style="76" customWidth="1"/>
    <col min="11539" max="11539" width="5" style="76" customWidth="1"/>
    <col min="11540" max="11540" width="5.85546875" style="76" customWidth="1"/>
    <col min="11541" max="11541" width="5" style="76" customWidth="1"/>
    <col min="11542" max="11542" width="5.85546875" style="76" customWidth="1"/>
    <col min="11543" max="11543" width="5" style="76" customWidth="1"/>
    <col min="11544" max="11547" width="0" style="76" hidden="1" customWidth="1"/>
    <col min="11548" max="11548" width="4.5703125" style="76" customWidth="1"/>
    <col min="11549" max="11549" width="4.85546875" style="76" customWidth="1"/>
    <col min="11550" max="11550" width="5.28515625" style="76" customWidth="1"/>
    <col min="11551" max="11551" width="5.42578125" style="76" customWidth="1"/>
    <col min="11552" max="11552" width="0" style="76" hidden="1" customWidth="1"/>
    <col min="11553" max="11553" width="6.7109375" style="76" customWidth="1"/>
    <col min="11554" max="11567" width="0" style="76" hidden="1" customWidth="1"/>
    <col min="11568" max="11569" width="9.140625" style="76" customWidth="1"/>
    <col min="11570" max="11776" width="9.140625" style="76"/>
    <col min="11777" max="11777" width="0" style="76" hidden="1" customWidth="1"/>
    <col min="11778" max="11778" width="3.42578125" style="76" customWidth="1"/>
    <col min="11779" max="11779" width="3.28515625" style="76" customWidth="1"/>
    <col min="11780" max="11780" width="12.7109375" style="76" customWidth="1"/>
    <col min="11781" max="11781" width="13.140625" style="76" customWidth="1"/>
    <col min="11782" max="11782" width="3.42578125" style="76" customWidth="1"/>
    <col min="11783" max="11783" width="5.140625" style="76" customWidth="1"/>
    <col min="11784" max="11784" width="3.140625" style="76" customWidth="1"/>
    <col min="11785" max="11785" width="4.7109375" style="76" customWidth="1"/>
    <col min="11786" max="11786" width="2.42578125" style="76" customWidth="1"/>
    <col min="11787" max="11787" width="4.85546875" style="76" customWidth="1"/>
    <col min="11788" max="11789" width="0" style="76" hidden="1" customWidth="1"/>
    <col min="11790" max="11790" width="5.7109375" style="76" customWidth="1"/>
    <col min="11791" max="11791" width="4.5703125" style="76" customWidth="1"/>
    <col min="11792" max="11793" width="0" style="76" hidden="1" customWidth="1"/>
    <col min="11794" max="11794" width="5.42578125" style="76" customWidth="1"/>
    <col min="11795" max="11795" width="5" style="76" customWidth="1"/>
    <col min="11796" max="11796" width="5.85546875" style="76" customWidth="1"/>
    <col min="11797" max="11797" width="5" style="76" customWidth="1"/>
    <col min="11798" max="11798" width="5.85546875" style="76" customWidth="1"/>
    <col min="11799" max="11799" width="5" style="76" customWidth="1"/>
    <col min="11800" max="11803" width="0" style="76" hidden="1" customWidth="1"/>
    <col min="11804" max="11804" width="4.5703125" style="76" customWidth="1"/>
    <col min="11805" max="11805" width="4.85546875" style="76" customWidth="1"/>
    <col min="11806" max="11806" width="5.28515625" style="76" customWidth="1"/>
    <col min="11807" max="11807" width="5.42578125" style="76" customWidth="1"/>
    <col min="11808" max="11808" width="0" style="76" hidden="1" customWidth="1"/>
    <col min="11809" max="11809" width="6.7109375" style="76" customWidth="1"/>
    <col min="11810" max="11823" width="0" style="76" hidden="1" customWidth="1"/>
    <col min="11824" max="11825" width="9.140625" style="76" customWidth="1"/>
    <col min="11826" max="12032" width="9.140625" style="76"/>
    <col min="12033" max="12033" width="0" style="76" hidden="1" customWidth="1"/>
    <col min="12034" max="12034" width="3.42578125" style="76" customWidth="1"/>
    <col min="12035" max="12035" width="3.28515625" style="76" customWidth="1"/>
    <col min="12036" max="12036" width="12.7109375" style="76" customWidth="1"/>
    <col min="12037" max="12037" width="13.140625" style="76" customWidth="1"/>
    <col min="12038" max="12038" width="3.42578125" style="76" customWidth="1"/>
    <col min="12039" max="12039" width="5.140625" style="76" customWidth="1"/>
    <col min="12040" max="12040" width="3.140625" style="76" customWidth="1"/>
    <col min="12041" max="12041" width="4.7109375" style="76" customWidth="1"/>
    <col min="12042" max="12042" width="2.42578125" style="76" customWidth="1"/>
    <col min="12043" max="12043" width="4.85546875" style="76" customWidth="1"/>
    <col min="12044" max="12045" width="0" style="76" hidden="1" customWidth="1"/>
    <col min="12046" max="12046" width="5.7109375" style="76" customWidth="1"/>
    <col min="12047" max="12047" width="4.5703125" style="76" customWidth="1"/>
    <col min="12048" max="12049" width="0" style="76" hidden="1" customWidth="1"/>
    <col min="12050" max="12050" width="5.42578125" style="76" customWidth="1"/>
    <col min="12051" max="12051" width="5" style="76" customWidth="1"/>
    <col min="12052" max="12052" width="5.85546875" style="76" customWidth="1"/>
    <col min="12053" max="12053" width="5" style="76" customWidth="1"/>
    <col min="12054" max="12054" width="5.85546875" style="76" customWidth="1"/>
    <col min="12055" max="12055" width="5" style="76" customWidth="1"/>
    <col min="12056" max="12059" width="0" style="76" hidden="1" customWidth="1"/>
    <col min="12060" max="12060" width="4.5703125" style="76" customWidth="1"/>
    <col min="12061" max="12061" width="4.85546875" style="76" customWidth="1"/>
    <col min="12062" max="12062" width="5.28515625" style="76" customWidth="1"/>
    <col min="12063" max="12063" width="5.42578125" style="76" customWidth="1"/>
    <col min="12064" max="12064" width="0" style="76" hidden="1" customWidth="1"/>
    <col min="12065" max="12065" width="6.7109375" style="76" customWidth="1"/>
    <col min="12066" max="12079" width="0" style="76" hidden="1" customWidth="1"/>
    <col min="12080" max="12081" width="9.140625" style="76" customWidth="1"/>
    <col min="12082" max="12288" width="9.140625" style="76"/>
    <col min="12289" max="12289" width="0" style="76" hidden="1" customWidth="1"/>
    <col min="12290" max="12290" width="3.42578125" style="76" customWidth="1"/>
    <col min="12291" max="12291" width="3.28515625" style="76" customWidth="1"/>
    <col min="12292" max="12292" width="12.7109375" style="76" customWidth="1"/>
    <col min="12293" max="12293" width="13.140625" style="76" customWidth="1"/>
    <col min="12294" max="12294" width="3.42578125" style="76" customWidth="1"/>
    <col min="12295" max="12295" width="5.140625" style="76" customWidth="1"/>
    <col min="12296" max="12296" width="3.140625" style="76" customWidth="1"/>
    <col min="12297" max="12297" width="4.7109375" style="76" customWidth="1"/>
    <col min="12298" max="12298" width="2.42578125" style="76" customWidth="1"/>
    <col min="12299" max="12299" width="4.85546875" style="76" customWidth="1"/>
    <col min="12300" max="12301" width="0" style="76" hidden="1" customWidth="1"/>
    <col min="12302" max="12302" width="5.7109375" style="76" customWidth="1"/>
    <col min="12303" max="12303" width="4.5703125" style="76" customWidth="1"/>
    <col min="12304" max="12305" width="0" style="76" hidden="1" customWidth="1"/>
    <col min="12306" max="12306" width="5.42578125" style="76" customWidth="1"/>
    <col min="12307" max="12307" width="5" style="76" customWidth="1"/>
    <col min="12308" max="12308" width="5.85546875" style="76" customWidth="1"/>
    <col min="12309" max="12309" width="5" style="76" customWidth="1"/>
    <col min="12310" max="12310" width="5.85546875" style="76" customWidth="1"/>
    <col min="12311" max="12311" width="5" style="76" customWidth="1"/>
    <col min="12312" max="12315" width="0" style="76" hidden="1" customWidth="1"/>
    <col min="12316" max="12316" width="4.5703125" style="76" customWidth="1"/>
    <col min="12317" max="12317" width="4.85546875" style="76" customWidth="1"/>
    <col min="12318" max="12318" width="5.28515625" style="76" customWidth="1"/>
    <col min="12319" max="12319" width="5.42578125" style="76" customWidth="1"/>
    <col min="12320" max="12320" width="0" style="76" hidden="1" customWidth="1"/>
    <col min="12321" max="12321" width="6.7109375" style="76" customWidth="1"/>
    <col min="12322" max="12335" width="0" style="76" hidden="1" customWidth="1"/>
    <col min="12336" max="12337" width="9.140625" style="76" customWidth="1"/>
    <col min="12338" max="12544" width="9.140625" style="76"/>
    <col min="12545" max="12545" width="0" style="76" hidden="1" customWidth="1"/>
    <col min="12546" max="12546" width="3.42578125" style="76" customWidth="1"/>
    <col min="12547" max="12547" width="3.28515625" style="76" customWidth="1"/>
    <col min="12548" max="12548" width="12.7109375" style="76" customWidth="1"/>
    <col min="12549" max="12549" width="13.140625" style="76" customWidth="1"/>
    <col min="12550" max="12550" width="3.42578125" style="76" customWidth="1"/>
    <col min="12551" max="12551" width="5.140625" style="76" customWidth="1"/>
    <col min="12552" max="12552" width="3.140625" style="76" customWidth="1"/>
    <col min="12553" max="12553" width="4.7109375" style="76" customWidth="1"/>
    <col min="12554" max="12554" width="2.42578125" style="76" customWidth="1"/>
    <col min="12555" max="12555" width="4.85546875" style="76" customWidth="1"/>
    <col min="12556" max="12557" width="0" style="76" hidden="1" customWidth="1"/>
    <col min="12558" max="12558" width="5.7109375" style="76" customWidth="1"/>
    <col min="12559" max="12559" width="4.5703125" style="76" customWidth="1"/>
    <col min="12560" max="12561" width="0" style="76" hidden="1" customWidth="1"/>
    <col min="12562" max="12562" width="5.42578125" style="76" customWidth="1"/>
    <col min="12563" max="12563" width="5" style="76" customWidth="1"/>
    <col min="12564" max="12564" width="5.85546875" style="76" customWidth="1"/>
    <col min="12565" max="12565" width="5" style="76" customWidth="1"/>
    <col min="12566" max="12566" width="5.85546875" style="76" customWidth="1"/>
    <col min="12567" max="12567" width="5" style="76" customWidth="1"/>
    <col min="12568" max="12571" width="0" style="76" hidden="1" customWidth="1"/>
    <col min="12572" max="12572" width="4.5703125" style="76" customWidth="1"/>
    <col min="12573" max="12573" width="4.85546875" style="76" customWidth="1"/>
    <col min="12574" max="12574" width="5.28515625" style="76" customWidth="1"/>
    <col min="12575" max="12575" width="5.42578125" style="76" customWidth="1"/>
    <col min="12576" max="12576" width="0" style="76" hidden="1" customWidth="1"/>
    <col min="12577" max="12577" width="6.7109375" style="76" customWidth="1"/>
    <col min="12578" max="12591" width="0" style="76" hidden="1" customWidth="1"/>
    <col min="12592" max="12593" width="9.140625" style="76" customWidth="1"/>
    <col min="12594" max="12800" width="9.140625" style="76"/>
    <col min="12801" max="12801" width="0" style="76" hidden="1" customWidth="1"/>
    <col min="12802" max="12802" width="3.42578125" style="76" customWidth="1"/>
    <col min="12803" max="12803" width="3.28515625" style="76" customWidth="1"/>
    <col min="12804" max="12804" width="12.7109375" style="76" customWidth="1"/>
    <col min="12805" max="12805" width="13.140625" style="76" customWidth="1"/>
    <col min="12806" max="12806" width="3.42578125" style="76" customWidth="1"/>
    <col min="12807" max="12807" width="5.140625" style="76" customWidth="1"/>
    <col min="12808" max="12808" width="3.140625" style="76" customWidth="1"/>
    <col min="12809" max="12809" width="4.7109375" style="76" customWidth="1"/>
    <col min="12810" max="12810" width="2.42578125" style="76" customWidth="1"/>
    <col min="12811" max="12811" width="4.85546875" style="76" customWidth="1"/>
    <col min="12812" max="12813" width="0" style="76" hidden="1" customWidth="1"/>
    <col min="12814" max="12814" width="5.7109375" style="76" customWidth="1"/>
    <col min="12815" max="12815" width="4.5703125" style="76" customWidth="1"/>
    <col min="12816" max="12817" width="0" style="76" hidden="1" customWidth="1"/>
    <col min="12818" max="12818" width="5.42578125" style="76" customWidth="1"/>
    <col min="12819" max="12819" width="5" style="76" customWidth="1"/>
    <col min="12820" max="12820" width="5.85546875" style="76" customWidth="1"/>
    <col min="12821" max="12821" width="5" style="76" customWidth="1"/>
    <col min="12822" max="12822" width="5.85546875" style="76" customWidth="1"/>
    <col min="12823" max="12823" width="5" style="76" customWidth="1"/>
    <col min="12824" max="12827" width="0" style="76" hidden="1" customWidth="1"/>
    <col min="12828" max="12828" width="4.5703125" style="76" customWidth="1"/>
    <col min="12829" max="12829" width="4.85546875" style="76" customWidth="1"/>
    <col min="12830" max="12830" width="5.28515625" style="76" customWidth="1"/>
    <col min="12831" max="12831" width="5.42578125" style="76" customWidth="1"/>
    <col min="12832" max="12832" width="0" style="76" hidden="1" customWidth="1"/>
    <col min="12833" max="12833" width="6.7109375" style="76" customWidth="1"/>
    <col min="12834" max="12847" width="0" style="76" hidden="1" customWidth="1"/>
    <col min="12848" max="12849" width="9.140625" style="76" customWidth="1"/>
    <col min="12850" max="13056" width="9.140625" style="76"/>
    <col min="13057" max="13057" width="0" style="76" hidden="1" customWidth="1"/>
    <col min="13058" max="13058" width="3.42578125" style="76" customWidth="1"/>
    <col min="13059" max="13059" width="3.28515625" style="76" customWidth="1"/>
    <col min="13060" max="13060" width="12.7109375" style="76" customWidth="1"/>
    <col min="13061" max="13061" width="13.140625" style="76" customWidth="1"/>
    <col min="13062" max="13062" width="3.42578125" style="76" customWidth="1"/>
    <col min="13063" max="13063" width="5.140625" style="76" customWidth="1"/>
    <col min="13064" max="13064" width="3.140625" style="76" customWidth="1"/>
    <col min="13065" max="13065" width="4.7109375" style="76" customWidth="1"/>
    <col min="13066" max="13066" width="2.42578125" style="76" customWidth="1"/>
    <col min="13067" max="13067" width="4.85546875" style="76" customWidth="1"/>
    <col min="13068" max="13069" width="0" style="76" hidden="1" customWidth="1"/>
    <col min="13070" max="13070" width="5.7109375" style="76" customWidth="1"/>
    <col min="13071" max="13071" width="4.5703125" style="76" customWidth="1"/>
    <col min="13072" max="13073" width="0" style="76" hidden="1" customWidth="1"/>
    <col min="13074" max="13074" width="5.42578125" style="76" customWidth="1"/>
    <col min="13075" max="13075" width="5" style="76" customWidth="1"/>
    <col min="13076" max="13076" width="5.85546875" style="76" customWidth="1"/>
    <col min="13077" max="13077" width="5" style="76" customWidth="1"/>
    <col min="13078" max="13078" width="5.85546875" style="76" customWidth="1"/>
    <col min="13079" max="13079" width="5" style="76" customWidth="1"/>
    <col min="13080" max="13083" width="0" style="76" hidden="1" customWidth="1"/>
    <col min="13084" max="13084" width="4.5703125" style="76" customWidth="1"/>
    <col min="13085" max="13085" width="4.85546875" style="76" customWidth="1"/>
    <col min="13086" max="13086" width="5.28515625" style="76" customWidth="1"/>
    <col min="13087" max="13087" width="5.42578125" style="76" customWidth="1"/>
    <col min="13088" max="13088" width="0" style="76" hidden="1" customWidth="1"/>
    <col min="13089" max="13089" width="6.7109375" style="76" customWidth="1"/>
    <col min="13090" max="13103" width="0" style="76" hidden="1" customWidth="1"/>
    <col min="13104" max="13105" width="9.140625" style="76" customWidth="1"/>
    <col min="13106" max="13312" width="9.140625" style="76"/>
    <col min="13313" max="13313" width="0" style="76" hidden="1" customWidth="1"/>
    <col min="13314" max="13314" width="3.42578125" style="76" customWidth="1"/>
    <col min="13315" max="13315" width="3.28515625" style="76" customWidth="1"/>
    <col min="13316" max="13316" width="12.7109375" style="76" customWidth="1"/>
    <col min="13317" max="13317" width="13.140625" style="76" customWidth="1"/>
    <col min="13318" max="13318" width="3.42578125" style="76" customWidth="1"/>
    <col min="13319" max="13319" width="5.140625" style="76" customWidth="1"/>
    <col min="13320" max="13320" width="3.140625" style="76" customWidth="1"/>
    <col min="13321" max="13321" width="4.7109375" style="76" customWidth="1"/>
    <col min="13322" max="13322" width="2.42578125" style="76" customWidth="1"/>
    <col min="13323" max="13323" width="4.85546875" style="76" customWidth="1"/>
    <col min="13324" max="13325" width="0" style="76" hidden="1" customWidth="1"/>
    <col min="13326" max="13326" width="5.7109375" style="76" customWidth="1"/>
    <col min="13327" max="13327" width="4.5703125" style="76" customWidth="1"/>
    <col min="13328" max="13329" width="0" style="76" hidden="1" customWidth="1"/>
    <col min="13330" max="13330" width="5.42578125" style="76" customWidth="1"/>
    <col min="13331" max="13331" width="5" style="76" customWidth="1"/>
    <col min="13332" max="13332" width="5.85546875" style="76" customWidth="1"/>
    <col min="13333" max="13333" width="5" style="76" customWidth="1"/>
    <col min="13334" max="13334" width="5.85546875" style="76" customWidth="1"/>
    <col min="13335" max="13335" width="5" style="76" customWidth="1"/>
    <col min="13336" max="13339" width="0" style="76" hidden="1" customWidth="1"/>
    <col min="13340" max="13340" width="4.5703125" style="76" customWidth="1"/>
    <col min="13341" max="13341" width="4.85546875" style="76" customWidth="1"/>
    <col min="13342" max="13342" width="5.28515625" style="76" customWidth="1"/>
    <col min="13343" max="13343" width="5.42578125" style="76" customWidth="1"/>
    <col min="13344" max="13344" width="0" style="76" hidden="1" customWidth="1"/>
    <col min="13345" max="13345" width="6.7109375" style="76" customWidth="1"/>
    <col min="13346" max="13359" width="0" style="76" hidden="1" customWidth="1"/>
    <col min="13360" max="13361" width="9.140625" style="76" customWidth="1"/>
    <col min="13362" max="13568" width="9.140625" style="76"/>
    <col min="13569" max="13569" width="0" style="76" hidden="1" customWidth="1"/>
    <col min="13570" max="13570" width="3.42578125" style="76" customWidth="1"/>
    <col min="13571" max="13571" width="3.28515625" style="76" customWidth="1"/>
    <col min="13572" max="13572" width="12.7109375" style="76" customWidth="1"/>
    <col min="13573" max="13573" width="13.140625" style="76" customWidth="1"/>
    <col min="13574" max="13574" width="3.42578125" style="76" customWidth="1"/>
    <col min="13575" max="13575" width="5.140625" style="76" customWidth="1"/>
    <col min="13576" max="13576" width="3.140625" style="76" customWidth="1"/>
    <col min="13577" max="13577" width="4.7109375" style="76" customWidth="1"/>
    <col min="13578" max="13578" width="2.42578125" style="76" customWidth="1"/>
    <col min="13579" max="13579" width="4.85546875" style="76" customWidth="1"/>
    <col min="13580" max="13581" width="0" style="76" hidden="1" customWidth="1"/>
    <col min="13582" max="13582" width="5.7109375" style="76" customWidth="1"/>
    <col min="13583" max="13583" width="4.5703125" style="76" customWidth="1"/>
    <col min="13584" max="13585" width="0" style="76" hidden="1" customWidth="1"/>
    <col min="13586" max="13586" width="5.42578125" style="76" customWidth="1"/>
    <col min="13587" max="13587" width="5" style="76" customWidth="1"/>
    <col min="13588" max="13588" width="5.85546875" style="76" customWidth="1"/>
    <col min="13589" max="13589" width="5" style="76" customWidth="1"/>
    <col min="13590" max="13590" width="5.85546875" style="76" customWidth="1"/>
    <col min="13591" max="13591" width="5" style="76" customWidth="1"/>
    <col min="13592" max="13595" width="0" style="76" hidden="1" customWidth="1"/>
    <col min="13596" max="13596" width="4.5703125" style="76" customWidth="1"/>
    <col min="13597" max="13597" width="4.85546875" style="76" customWidth="1"/>
    <col min="13598" max="13598" width="5.28515625" style="76" customWidth="1"/>
    <col min="13599" max="13599" width="5.42578125" style="76" customWidth="1"/>
    <col min="13600" max="13600" width="0" style="76" hidden="1" customWidth="1"/>
    <col min="13601" max="13601" width="6.7109375" style="76" customWidth="1"/>
    <col min="13602" max="13615" width="0" style="76" hidden="1" customWidth="1"/>
    <col min="13616" max="13617" width="9.140625" style="76" customWidth="1"/>
    <col min="13618" max="13824" width="9.140625" style="76"/>
    <col min="13825" max="13825" width="0" style="76" hidden="1" customWidth="1"/>
    <col min="13826" max="13826" width="3.42578125" style="76" customWidth="1"/>
    <col min="13827" max="13827" width="3.28515625" style="76" customWidth="1"/>
    <col min="13828" max="13828" width="12.7109375" style="76" customWidth="1"/>
    <col min="13829" max="13829" width="13.140625" style="76" customWidth="1"/>
    <col min="13830" max="13830" width="3.42578125" style="76" customWidth="1"/>
    <col min="13831" max="13831" width="5.140625" style="76" customWidth="1"/>
    <col min="13832" max="13832" width="3.140625" style="76" customWidth="1"/>
    <col min="13833" max="13833" width="4.7109375" style="76" customWidth="1"/>
    <col min="13834" max="13834" width="2.42578125" style="76" customWidth="1"/>
    <col min="13835" max="13835" width="4.85546875" style="76" customWidth="1"/>
    <col min="13836" max="13837" width="0" style="76" hidden="1" customWidth="1"/>
    <col min="13838" max="13838" width="5.7109375" style="76" customWidth="1"/>
    <col min="13839" max="13839" width="4.5703125" style="76" customWidth="1"/>
    <col min="13840" max="13841" width="0" style="76" hidden="1" customWidth="1"/>
    <col min="13842" max="13842" width="5.42578125" style="76" customWidth="1"/>
    <col min="13843" max="13843" width="5" style="76" customWidth="1"/>
    <col min="13844" max="13844" width="5.85546875" style="76" customWidth="1"/>
    <col min="13845" max="13845" width="5" style="76" customWidth="1"/>
    <col min="13846" max="13846" width="5.85546875" style="76" customWidth="1"/>
    <col min="13847" max="13847" width="5" style="76" customWidth="1"/>
    <col min="13848" max="13851" width="0" style="76" hidden="1" customWidth="1"/>
    <col min="13852" max="13852" width="4.5703125" style="76" customWidth="1"/>
    <col min="13853" max="13853" width="4.85546875" style="76" customWidth="1"/>
    <col min="13854" max="13854" width="5.28515625" style="76" customWidth="1"/>
    <col min="13855" max="13855" width="5.42578125" style="76" customWidth="1"/>
    <col min="13856" max="13856" width="0" style="76" hidden="1" customWidth="1"/>
    <col min="13857" max="13857" width="6.7109375" style="76" customWidth="1"/>
    <col min="13858" max="13871" width="0" style="76" hidden="1" customWidth="1"/>
    <col min="13872" max="13873" width="9.140625" style="76" customWidth="1"/>
    <col min="13874" max="14080" width="9.140625" style="76"/>
    <col min="14081" max="14081" width="0" style="76" hidden="1" customWidth="1"/>
    <col min="14082" max="14082" width="3.42578125" style="76" customWidth="1"/>
    <col min="14083" max="14083" width="3.28515625" style="76" customWidth="1"/>
    <col min="14084" max="14084" width="12.7109375" style="76" customWidth="1"/>
    <col min="14085" max="14085" width="13.140625" style="76" customWidth="1"/>
    <col min="14086" max="14086" width="3.42578125" style="76" customWidth="1"/>
    <col min="14087" max="14087" width="5.140625" style="76" customWidth="1"/>
    <col min="14088" max="14088" width="3.140625" style="76" customWidth="1"/>
    <col min="14089" max="14089" width="4.7109375" style="76" customWidth="1"/>
    <col min="14090" max="14090" width="2.42578125" style="76" customWidth="1"/>
    <col min="14091" max="14091" width="4.85546875" style="76" customWidth="1"/>
    <col min="14092" max="14093" width="0" style="76" hidden="1" customWidth="1"/>
    <col min="14094" max="14094" width="5.7109375" style="76" customWidth="1"/>
    <col min="14095" max="14095" width="4.5703125" style="76" customWidth="1"/>
    <col min="14096" max="14097" width="0" style="76" hidden="1" customWidth="1"/>
    <col min="14098" max="14098" width="5.42578125" style="76" customWidth="1"/>
    <col min="14099" max="14099" width="5" style="76" customWidth="1"/>
    <col min="14100" max="14100" width="5.85546875" style="76" customWidth="1"/>
    <col min="14101" max="14101" width="5" style="76" customWidth="1"/>
    <col min="14102" max="14102" width="5.85546875" style="76" customWidth="1"/>
    <col min="14103" max="14103" width="5" style="76" customWidth="1"/>
    <col min="14104" max="14107" width="0" style="76" hidden="1" customWidth="1"/>
    <col min="14108" max="14108" width="4.5703125" style="76" customWidth="1"/>
    <col min="14109" max="14109" width="4.85546875" style="76" customWidth="1"/>
    <col min="14110" max="14110" width="5.28515625" style="76" customWidth="1"/>
    <col min="14111" max="14111" width="5.42578125" style="76" customWidth="1"/>
    <col min="14112" max="14112" width="0" style="76" hidden="1" customWidth="1"/>
    <col min="14113" max="14113" width="6.7109375" style="76" customWidth="1"/>
    <col min="14114" max="14127" width="0" style="76" hidden="1" customWidth="1"/>
    <col min="14128" max="14129" width="9.140625" style="76" customWidth="1"/>
    <col min="14130" max="14336" width="9.140625" style="76"/>
    <col min="14337" max="14337" width="0" style="76" hidden="1" customWidth="1"/>
    <col min="14338" max="14338" width="3.42578125" style="76" customWidth="1"/>
    <col min="14339" max="14339" width="3.28515625" style="76" customWidth="1"/>
    <col min="14340" max="14340" width="12.7109375" style="76" customWidth="1"/>
    <col min="14341" max="14341" width="13.140625" style="76" customWidth="1"/>
    <col min="14342" max="14342" width="3.42578125" style="76" customWidth="1"/>
    <col min="14343" max="14343" width="5.140625" style="76" customWidth="1"/>
    <col min="14344" max="14344" width="3.140625" style="76" customWidth="1"/>
    <col min="14345" max="14345" width="4.7109375" style="76" customWidth="1"/>
    <col min="14346" max="14346" width="2.42578125" style="76" customWidth="1"/>
    <col min="14347" max="14347" width="4.85546875" style="76" customWidth="1"/>
    <col min="14348" max="14349" width="0" style="76" hidden="1" customWidth="1"/>
    <col min="14350" max="14350" width="5.7109375" style="76" customWidth="1"/>
    <col min="14351" max="14351" width="4.5703125" style="76" customWidth="1"/>
    <col min="14352" max="14353" width="0" style="76" hidden="1" customWidth="1"/>
    <col min="14354" max="14354" width="5.42578125" style="76" customWidth="1"/>
    <col min="14355" max="14355" width="5" style="76" customWidth="1"/>
    <col min="14356" max="14356" width="5.85546875" style="76" customWidth="1"/>
    <col min="14357" max="14357" width="5" style="76" customWidth="1"/>
    <col min="14358" max="14358" width="5.85546875" style="76" customWidth="1"/>
    <col min="14359" max="14359" width="5" style="76" customWidth="1"/>
    <col min="14360" max="14363" width="0" style="76" hidden="1" customWidth="1"/>
    <col min="14364" max="14364" width="4.5703125" style="76" customWidth="1"/>
    <col min="14365" max="14365" width="4.85546875" style="76" customWidth="1"/>
    <col min="14366" max="14366" width="5.28515625" style="76" customWidth="1"/>
    <col min="14367" max="14367" width="5.42578125" style="76" customWidth="1"/>
    <col min="14368" max="14368" width="0" style="76" hidden="1" customWidth="1"/>
    <col min="14369" max="14369" width="6.7109375" style="76" customWidth="1"/>
    <col min="14370" max="14383" width="0" style="76" hidden="1" customWidth="1"/>
    <col min="14384" max="14385" width="9.140625" style="76" customWidth="1"/>
    <col min="14386" max="14592" width="9.140625" style="76"/>
    <col min="14593" max="14593" width="0" style="76" hidden="1" customWidth="1"/>
    <col min="14594" max="14594" width="3.42578125" style="76" customWidth="1"/>
    <col min="14595" max="14595" width="3.28515625" style="76" customWidth="1"/>
    <col min="14596" max="14596" width="12.7109375" style="76" customWidth="1"/>
    <col min="14597" max="14597" width="13.140625" style="76" customWidth="1"/>
    <col min="14598" max="14598" width="3.42578125" style="76" customWidth="1"/>
    <col min="14599" max="14599" width="5.140625" style="76" customWidth="1"/>
    <col min="14600" max="14600" width="3.140625" style="76" customWidth="1"/>
    <col min="14601" max="14601" width="4.7109375" style="76" customWidth="1"/>
    <col min="14602" max="14602" width="2.42578125" style="76" customWidth="1"/>
    <col min="14603" max="14603" width="4.85546875" style="76" customWidth="1"/>
    <col min="14604" max="14605" width="0" style="76" hidden="1" customWidth="1"/>
    <col min="14606" max="14606" width="5.7109375" style="76" customWidth="1"/>
    <col min="14607" max="14607" width="4.5703125" style="76" customWidth="1"/>
    <col min="14608" max="14609" width="0" style="76" hidden="1" customWidth="1"/>
    <col min="14610" max="14610" width="5.42578125" style="76" customWidth="1"/>
    <col min="14611" max="14611" width="5" style="76" customWidth="1"/>
    <col min="14612" max="14612" width="5.85546875" style="76" customWidth="1"/>
    <col min="14613" max="14613" width="5" style="76" customWidth="1"/>
    <col min="14614" max="14614" width="5.85546875" style="76" customWidth="1"/>
    <col min="14615" max="14615" width="5" style="76" customWidth="1"/>
    <col min="14616" max="14619" width="0" style="76" hidden="1" customWidth="1"/>
    <col min="14620" max="14620" width="4.5703125" style="76" customWidth="1"/>
    <col min="14621" max="14621" width="4.85546875" style="76" customWidth="1"/>
    <col min="14622" max="14622" width="5.28515625" style="76" customWidth="1"/>
    <col min="14623" max="14623" width="5.42578125" style="76" customWidth="1"/>
    <col min="14624" max="14624" width="0" style="76" hidden="1" customWidth="1"/>
    <col min="14625" max="14625" width="6.7109375" style="76" customWidth="1"/>
    <col min="14626" max="14639" width="0" style="76" hidden="1" customWidth="1"/>
    <col min="14640" max="14641" width="9.140625" style="76" customWidth="1"/>
    <col min="14642" max="14848" width="9.140625" style="76"/>
    <col min="14849" max="14849" width="0" style="76" hidden="1" customWidth="1"/>
    <col min="14850" max="14850" width="3.42578125" style="76" customWidth="1"/>
    <col min="14851" max="14851" width="3.28515625" style="76" customWidth="1"/>
    <col min="14852" max="14852" width="12.7109375" style="76" customWidth="1"/>
    <col min="14853" max="14853" width="13.140625" style="76" customWidth="1"/>
    <col min="14854" max="14854" width="3.42578125" style="76" customWidth="1"/>
    <col min="14855" max="14855" width="5.140625" style="76" customWidth="1"/>
    <col min="14856" max="14856" width="3.140625" style="76" customWidth="1"/>
    <col min="14857" max="14857" width="4.7109375" style="76" customWidth="1"/>
    <col min="14858" max="14858" width="2.42578125" style="76" customWidth="1"/>
    <col min="14859" max="14859" width="4.85546875" style="76" customWidth="1"/>
    <col min="14860" max="14861" width="0" style="76" hidden="1" customWidth="1"/>
    <col min="14862" max="14862" width="5.7109375" style="76" customWidth="1"/>
    <col min="14863" max="14863" width="4.5703125" style="76" customWidth="1"/>
    <col min="14864" max="14865" width="0" style="76" hidden="1" customWidth="1"/>
    <col min="14866" max="14866" width="5.42578125" style="76" customWidth="1"/>
    <col min="14867" max="14867" width="5" style="76" customWidth="1"/>
    <col min="14868" max="14868" width="5.85546875" style="76" customWidth="1"/>
    <col min="14869" max="14869" width="5" style="76" customWidth="1"/>
    <col min="14870" max="14870" width="5.85546875" style="76" customWidth="1"/>
    <col min="14871" max="14871" width="5" style="76" customWidth="1"/>
    <col min="14872" max="14875" width="0" style="76" hidden="1" customWidth="1"/>
    <col min="14876" max="14876" width="4.5703125" style="76" customWidth="1"/>
    <col min="14877" max="14877" width="4.85546875" style="76" customWidth="1"/>
    <col min="14878" max="14878" width="5.28515625" style="76" customWidth="1"/>
    <col min="14879" max="14879" width="5.42578125" style="76" customWidth="1"/>
    <col min="14880" max="14880" width="0" style="76" hidden="1" customWidth="1"/>
    <col min="14881" max="14881" width="6.7109375" style="76" customWidth="1"/>
    <col min="14882" max="14895" width="0" style="76" hidden="1" customWidth="1"/>
    <col min="14896" max="14897" width="9.140625" style="76" customWidth="1"/>
    <col min="14898" max="15104" width="9.140625" style="76"/>
    <col min="15105" max="15105" width="0" style="76" hidden="1" customWidth="1"/>
    <col min="15106" max="15106" width="3.42578125" style="76" customWidth="1"/>
    <col min="15107" max="15107" width="3.28515625" style="76" customWidth="1"/>
    <col min="15108" max="15108" width="12.7109375" style="76" customWidth="1"/>
    <col min="15109" max="15109" width="13.140625" style="76" customWidth="1"/>
    <col min="15110" max="15110" width="3.42578125" style="76" customWidth="1"/>
    <col min="15111" max="15111" width="5.140625" style="76" customWidth="1"/>
    <col min="15112" max="15112" width="3.140625" style="76" customWidth="1"/>
    <col min="15113" max="15113" width="4.7109375" style="76" customWidth="1"/>
    <col min="15114" max="15114" width="2.42578125" style="76" customWidth="1"/>
    <col min="15115" max="15115" width="4.85546875" style="76" customWidth="1"/>
    <col min="15116" max="15117" width="0" style="76" hidden="1" customWidth="1"/>
    <col min="15118" max="15118" width="5.7109375" style="76" customWidth="1"/>
    <col min="15119" max="15119" width="4.5703125" style="76" customWidth="1"/>
    <col min="15120" max="15121" width="0" style="76" hidden="1" customWidth="1"/>
    <col min="15122" max="15122" width="5.42578125" style="76" customWidth="1"/>
    <col min="15123" max="15123" width="5" style="76" customWidth="1"/>
    <col min="15124" max="15124" width="5.85546875" style="76" customWidth="1"/>
    <col min="15125" max="15125" width="5" style="76" customWidth="1"/>
    <col min="15126" max="15126" width="5.85546875" style="76" customWidth="1"/>
    <col min="15127" max="15127" width="5" style="76" customWidth="1"/>
    <col min="15128" max="15131" width="0" style="76" hidden="1" customWidth="1"/>
    <col min="15132" max="15132" width="4.5703125" style="76" customWidth="1"/>
    <col min="15133" max="15133" width="4.85546875" style="76" customWidth="1"/>
    <col min="15134" max="15134" width="5.28515625" style="76" customWidth="1"/>
    <col min="15135" max="15135" width="5.42578125" style="76" customWidth="1"/>
    <col min="15136" max="15136" width="0" style="76" hidden="1" customWidth="1"/>
    <col min="15137" max="15137" width="6.7109375" style="76" customWidth="1"/>
    <col min="15138" max="15151" width="0" style="76" hidden="1" customWidth="1"/>
    <col min="15152" max="15153" width="9.140625" style="76" customWidth="1"/>
    <col min="15154" max="15360" width="9.140625" style="76"/>
    <col min="15361" max="15361" width="0" style="76" hidden="1" customWidth="1"/>
    <col min="15362" max="15362" width="3.42578125" style="76" customWidth="1"/>
    <col min="15363" max="15363" width="3.28515625" style="76" customWidth="1"/>
    <col min="15364" max="15364" width="12.7109375" style="76" customWidth="1"/>
    <col min="15365" max="15365" width="13.140625" style="76" customWidth="1"/>
    <col min="15366" max="15366" width="3.42578125" style="76" customWidth="1"/>
    <col min="15367" max="15367" width="5.140625" style="76" customWidth="1"/>
    <col min="15368" max="15368" width="3.140625" style="76" customWidth="1"/>
    <col min="15369" max="15369" width="4.7109375" style="76" customWidth="1"/>
    <col min="15370" max="15370" width="2.42578125" style="76" customWidth="1"/>
    <col min="15371" max="15371" width="4.85546875" style="76" customWidth="1"/>
    <col min="15372" max="15373" width="0" style="76" hidden="1" customWidth="1"/>
    <col min="15374" max="15374" width="5.7109375" style="76" customWidth="1"/>
    <col min="15375" max="15375" width="4.5703125" style="76" customWidth="1"/>
    <col min="15376" max="15377" width="0" style="76" hidden="1" customWidth="1"/>
    <col min="15378" max="15378" width="5.42578125" style="76" customWidth="1"/>
    <col min="15379" max="15379" width="5" style="76" customWidth="1"/>
    <col min="15380" max="15380" width="5.85546875" style="76" customWidth="1"/>
    <col min="15381" max="15381" width="5" style="76" customWidth="1"/>
    <col min="15382" max="15382" width="5.85546875" style="76" customWidth="1"/>
    <col min="15383" max="15383" width="5" style="76" customWidth="1"/>
    <col min="15384" max="15387" width="0" style="76" hidden="1" customWidth="1"/>
    <col min="15388" max="15388" width="4.5703125" style="76" customWidth="1"/>
    <col min="15389" max="15389" width="4.85546875" style="76" customWidth="1"/>
    <col min="15390" max="15390" width="5.28515625" style="76" customWidth="1"/>
    <col min="15391" max="15391" width="5.42578125" style="76" customWidth="1"/>
    <col min="15392" max="15392" width="0" style="76" hidden="1" customWidth="1"/>
    <col min="15393" max="15393" width="6.7109375" style="76" customWidth="1"/>
    <col min="15394" max="15407" width="0" style="76" hidden="1" customWidth="1"/>
    <col min="15408" max="15409" width="9.140625" style="76" customWidth="1"/>
    <col min="15410" max="15616" width="9.140625" style="76"/>
    <col min="15617" max="15617" width="0" style="76" hidden="1" customWidth="1"/>
    <col min="15618" max="15618" width="3.42578125" style="76" customWidth="1"/>
    <col min="15619" max="15619" width="3.28515625" style="76" customWidth="1"/>
    <col min="15620" max="15620" width="12.7109375" style="76" customWidth="1"/>
    <col min="15621" max="15621" width="13.140625" style="76" customWidth="1"/>
    <col min="15622" max="15622" width="3.42578125" style="76" customWidth="1"/>
    <col min="15623" max="15623" width="5.140625" style="76" customWidth="1"/>
    <col min="15624" max="15624" width="3.140625" style="76" customWidth="1"/>
    <col min="15625" max="15625" width="4.7109375" style="76" customWidth="1"/>
    <col min="15626" max="15626" width="2.42578125" style="76" customWidth="1"/>
    <col min="15627" max="15627" width="4.85546875" style="76" customWidth="1"/>
    <col min="15628" max="15629" width="0" style="76" hidden="1" customWidth="1"/>
    <col min="15630" max="15630" width="5.7109375" style="76" customWidth="1"/>
    <col min="15631" max="15631" width="4.5703125" style="76" customWidth="1"/>
    <col min="15632" max="15633" width="0" style="76" hidden="1" customWidth="1"/>
    <col min="15634" max="15634" width="5.42578125" style="76" customWidth="1"/>
    <col min="15635" max="15635" width="5" style="76" customWidth="1"/>
    <col min="15636" max="15636" width="5.85546875" style="76" customWidth="1"/>
    <col min="15637" max="15637" width="5" style="76" customWidth="1"/>
    <col min="15638" max="15638" width="5.85546875" style="76" customWidth="1"/>
    <col min="15639" max="15639" width="5" style="76" customWidth="1"/>
    <col min="15640" max="15643" width="0" style="76" hidden="1" customWidth="1"/>
    <col min="15644" max="15644" width="4.5703125" style="76" customWidth="1"/>
    <col min="15645" max="15645" width="4.85546875" style="76" customWidth="1"/>
    <col min="15646" max="15646" width="5.28515625" style="76" customWidth="1"/>
    <col min="15647" max="15647" width="5.42578125" style="76" customWidth="1"/>
    <col min="15648" max="15648" width="0" style="76" hidden="1" customWidth="1"/>
    <col min="15649" max="15649" width="6.7109375" style="76" customWidth="1"/>
    <col min="15650" max="15663" width="0" style="76" hidden="1" customWidth="1"/>
    <col min="15664" max="15665" width="9.140625" style="76" customWidth="1"/>
    <col min="15666" max="15872" width="9.140625" style="76"/>
    <col min="15873" max="15873" width="0" style="76" hidden="1" customWidth="1"/>
    <col min="15874" max="15874" width="3.42578125" style="76" customWidth="1"/>
    <col min="15875" max="15875" width="3.28515625" style="76" customWidth="1"/>
    <col min="15876" max="15876" width="12.7109375" style="76" customWidth="1"/>
    <col min="15877" max="15877" width="13.140625" style="76" customWidth="1"/>
    <col min="15878" max="15878" width="3.42578125" style="76" customWidth="1"/>
    <col min="15879" max="15879" width="5.140625" style="76" customWidth="1"/>
    <col min="15880" max="15880" width="3.140625" style="76" customWidth="1"/>
    <col min="15881" max="15881" width="4.7109375" style="76" customWidth="1"/>
    <col min="15882" max="15882" width="2.42578125" style="76" customWidth="1"/>
    <col min="15883" max="15883" width="4.85546875" style="76" customWidth="1"/>
    <col min="15884" max="15885" width="0" style="76" hidden="1" customWidth="1"/>
    <col min="15886" max="15886" width="5.7109375" style="76" customWidth="1"/>
    <col min="15887" max="15887" width="4.5703125" style="76" customWidth="1"/>
    <col min="15888" max="15889" width="0" style="76" hidden="1" customWidth="1"/>
    <col min="15890" max="15890" width="5.42578125" style="76" customWidth="1"/>
    <col min="15891" max="15891" width="5" style="76" customWidth="1"/>
    <col min="15892" max="15892" width="5.85546875" style="76" customWidth="1"/>
    <col min="15893" max="15893" width="5" style="76" customWidth="1"/>
    <col min="15894" max="15894" width="5.85546875" style="76" customWidth="1"/>
    <col min="15895" max="15895" width="5" style="76" customWidth="1"/>
    <col min="15896" max="15899" width="0" style="76" hidden="1" customWidth="1"/>
    <col min="15900" max="15900" width="4.5703125" style="76" customWidth="1"/>
    <col min="15901" max="15901" width="4.85546875" style="76" customWidth="1"/>
    <col min="15902" max="15902" width="5.28515625" style="76" customWidth="1"/>
    <col min="15903" max="15903" width="5.42578125" style="76" customWidth="1"/>
    <col min="15904" max="15904" width="0" style="76" hidden="1" customWidth="1"/>
    <col min="15905" max="15905" width="6.7109375" style="76" customWidth="1"/>
    <col min="15906" max="15919" width="0" style="76" hidden="1" customWidth="1"/>
    <col min="15920" max="15921" width="9.140625" style="76" customWidth="1"/>
    <col min="15922" max="16128" width="9.140625" style="76"/>
    <col min="16129" max="16129" width="0" style="76" hidden="1" customWidth="1"/>
    <col min="16130" max="16130" width="3.42578125" style="76" customWidth="1"/>
    <col min="16131" max="16131" width="3.28515625" style="76" customWidth="1"/>
    <col min="16132" max="16132" width="12.7109375" style="76" customWidth="1"/>
    <col min="16133" max="16133" width="13.140625" style="76" customWidth="1"/>
    <col min="16134" max="16134" width="3.42578125" style="76" customWidth="1"/>
    <col min="16135" max="16135" width="5.140625" style="76" customWidth="1"/>
    <col min="16136" max="16136" width="3.140625" style="76" customWidth="1"/>
    <col min="16137" max="16137" width="4.7109375" style="76" customWidth="1"/>
    <col min="16138" max="16138" width="2.42578125" style="76" customWidth="1"/>
    <col min="16139" max="16139" width="4.85546875" style="76" customWidth="1"/>
    <col min="16140" max="16141" width="0" style="76" hidden="1" customWidth="1"/>
    <col min="16142" max="16142" width="5.7109375" style="76" customWidth="1"/>
    <col min="16143" max="16143" width="4.5703125" style="76" customWidth="1"/>
    <col min="16144" max="16145" width="0" style="76" hidden="1" customWidth="1"/>
    <col min="16146" max="16146" width="5.42578125" style="76" customWidth="1"/>
    <col min="16147" max="16147" width="5" style="76" customWidth="1"/>
    <col min="16148" max="16148" width="5.85546875" style="76" customWidth="1"/>
    <col min="16149" max="16149" width="5" style="76" customWidth="1"/>
    <col min="16150" max="16150" width="5.85546875" style="76" customWidth="1"/>
    <col min="16151" max="16151" width="5" style="76" customWidth="1"/>
    <col min="16152" max="16155" width="0" style="76" hidden="1" customWidth="1"/>
    <col min="16156" max="16156" width="4.5703125" style="76" customWidth="1"/>
    <col min="16157" max="16157" width="4.85546875" style="76" customWidth="1"/>
    <col min="16158" max="16158" width="5.28515625" style="76" customWidth="1"/>
    <col min="16159" max="16159" width="5.42578125" style="76" customWidth="1"/>
    <col min="16160" max="16160" width="0" style="76" hidden="1" customWidth="1"/>
    <col min="16161" max="16161" width="6.7109375" style="76" customWidth="1"/>
    <col min="16162" max="16175" width="0" style="76" hidden="1" customWidth="1"/>
    <col min="16176" max="16177" width="9.140625" style="76" customWidth="1"/>
    <col min="16178" max="16384" width="9.140625" style="76"/>
  </cols>
  <sheetData>
    <row r="1" spans="1:65" s="6" customFormat="1" ht="25.5" customHeight="1" x14ac:dyDescent="0.3">
      <c r="A1" s="1" t="s">
        <v>0</v>
      </c>
      <c r="B1" s="2"/>
      <c r="C1" s="3"/>
      <c r="D1" s="4"/>
      <c r="E1" s="4"/>
      <c r="F1" s="4"/>
      <c r="G1" s="250" t="s">
        <v>1</v>
      </c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1" t="s">
        <v>2</v>
      </c>
      <c r="AA1" s="251"/>
      <c r="AB1" s="251"/>
      <c r="AC1" s="251"/>
      <c r="AD1" s="251"/>
      <c r="AE1" s="251"/>
      <c r="AF1" s="251"/>
      <c r="AG1" s="251"/>
      <c r="AH1" s="5"/>
      <c r="AJ1" s="5"/>
      <c r="AK1" s="5"/>
      <c r="AL1" s="5"/>
      <c r="AM1" s="5"/>
      <c r="AN1" s="5"/>
      <c r="AO1" s="7"/>
      <c r="AP1" s="7"/>
      <c r="AQ1" s="7"/>
      <c r="AR1" s="8"/>
      <c r="AS1" s="7"/>
      <c r="AT1" s="7"/>
      <c r="AU1" s="7"/>
      <c r="AV1" s="7"/>
      <c r="AW1" s="7"/>
      <c r="AX1" s="5"/>
      <c r="AY1" s="5"/>
      <c r="AZ1" s="5"/>
    </row>
    <row r="2" spans="1:65" s="6" customFormat="1" ht="12" customHeight="1" x14ac:dyDescent="0.4">
      <c r="A2" s="1"/>
      <c r="B2" s="9"/>
      <c r="C2" s="10"/>
      <c r="D2" s="11"/>
      <c r="E2" s="11"/>
      <c r="F2" s="12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252"/>
      <c r="AF2" s="252"/>
      <c r="AG2" s="252"/>
      <c r="AH2" s="13"/>
      <c r="AI2" s="13"/>
      <c r="AJ2" s="14"/>
      <c r="AK2" s="15"/>
      <c r="AL2" s="16"/>
      <c r="AM2" s="16"/>
      <c r="AN2" s="17"/>
      <c r="AO2" s="7"/>
      <c r="AP2" s="7"/>
      <c r="AQ2" s="7"/>
      <c r="AR2" s="8"/>
      <c r="AS2" s="7"/>
      <c r="AT2" s="7"/>
      <c r="AU2" s="7"/>
      <c r="AV2" s="7"/>
      <c r="AW2" s="7"/>
      <c r="AX2" s="5"/>
      <c r="AY2" s="5"/>
      <c r="AZ2" s="5"/>
    </row>
    <row r="3" spans="1:65" s="6" customFormat="1" ht="14.25" customHeight="1" x14ac:dyDescent="0.3">
      <c r="A3" s="1"/>
      <c r="B3" s="9"/>
      <c r="C3" s="18"/>
      <c r="D3" s="19" t="s">
        <v>3</v>
      </c>
      <c r="E3" s="20"/>
      <c r="F3" s="21"/>
      <c r="G3" s="253" t="s">
        <v>4</v>
      </c>
      <c r="H3" s="254"/>
      <c r="I3" s="254"/>
      <c r="J3" s="254"/>
      <c r="K3" s="254"/>
      <c r="L3" s="254"/>
      <c r="M3" s="254"/>
      <c r="N3" s="254"/>
      <c r="O3" s="255"/>
      <c r="P3" s="22"/>
      <c r="Q3" s="23"/>
      <c r="R3" s="256" t="s">
        <v>5</v>
      </c>
      <c r="S3" s="257"/>
      <c r="T3" s="258">
        <v>42668</v>
      </c>
      <c r="U3" s="254"/>
      <c r="V3" s="254"/>
      <c r="W3" s="255"/>
      <c r="X3" s="24"/>
      <c r="Y3" s="25"/>
      <c r="Z3" s="259"/>
      <c r="AA3" s="260"/>
      <c r="AB3" s="26"/>
      <c r="AC3" s="27" t="s">
        <v>6</v>
      </c>
      <c r="AD3" s="253" t="s">
        <v>7</v>
      </c>
      <c r="AE3" s="254"/>
      <c r="AF3" s="254"/>
      <c r="AG3" s="254"/>
      <c r="AH3" s="28"/>
      <c r="AI3" s="28"/>
      <c r="AJ3" s="28"/>
      <c r="AK3" s="7"/>
      <c r="AL3" s="7"/>
      <c r="AM3" s="15"/>
      <c r="AN3" s="5"/>
      <c r="AO3" s="7"/>
      <c r="AP3" s="7"/>
      <c r="AQ3" s="7"/>
      <c r="AR3" s="8"/>
      <c r="AS3" s="7"/>
      <c r="AT3" s="7"/>
      <c r="AU3" s="7"/>
      <c r="AV3" s="7"/>
      <c r="AW3" s="7"/>
      <c r="AX3" s="5"/>
      <c r="AY3" s="5"/>
      <c r="AZ3" s="5"/>
    </row>
    <row r="4" spans="1:65" s="6" customFormat="1" ht="6.75" customHeight="1" x14ac:dyDescent="0.4">
      <c r="A4" s="1"/>
      <c r="B4" s="9"/>
      <c r="C4" s="18"/>
      <c r="D4" s="29"/>
      <c r="E4" s="29"/>
      <c r="F4" s="30"/>
      <c r="G4" s="31"/>
      <c r="H4" s="31"/>
      <c r="I4" s="31"/>
      <c r="J4" s="32"/>
      <c r="K4" s="33"/>
      <c r="L4" s="33"/>
      <c r="M4" s="33"/>
      <c r="N4" s="33"/>
      <c r="O4" s="33"/>
      <c r="P4" s="33"/>
      <c r="Q4" s="33"/>
      <c r="R4" s="34"/>
      <c r="S4" s="34"/>
      <c r="T4" s="35"/>
      <c r="U4" s="35"/>
      <c r="V4" s="35"/>
      <c r="W4" s="35"/>
      <c r="X4" s="29"/>
      <c r="Y4" s="36"/>
      <c r="Z4" s="35"/>
      <c r="AA4" s="35"/>
      <c r="AB4" s="37"/>
      <c r="AC4" s="35"/>
      <c r="AD4" s="35"/>
      <c r="AE4" s="38"/>
      <c r="AF4" s="35"/>
      <c r="AG4" s="35"/>
      <c r="AH4" s="7"/>
      <c r="AI4" s="7"/>
      <c r="AJ4" s="7"/>
      <c r="AK4" s="7"/>
      <c r="AL4" s="7"/>
      <c r="AM4" s="7"/>
      <c r="AN4" s="5"/>
      <c r="AO4" s="39"/>
      <c r="AP4" s="7"/>
      <c r="AQ4" s="7"/>
      <c r="AR4" s="8"/>
      <c r="AS4" s="7"/>
      <c r="AT4" s="7"/>
      <c r="AU4" s="7"/>
      <c r="AV4" s="7"/>
      <c r="AW4" s="7"/>
      <c r="AX4" s="5"/>
      <c r="AY4" s="5"/>
      <c r="AZ4" s="5"/>
    </row>
    <row r="5" spans="1:65" s="6" customFormat="1" ht="12.75" customHeight="1" x14ac:dyDescent="0.3">
      <c r="A5" s="1"/>
      <c r="B5" s="9"/>
      <c r="C5" s="241" t="s">
        <v>8</v>
      </c>
      <c r="D5" s="242"/>
      <c r="E5" s="242"/>
      <c r="F5" s="242"/>
      <c r="G5" s="243"/>
      <c r="H5" s="40"/>
      <c r="I5" s="244" t="s">
        <v>9</v>
      </c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41"/>
      <c r="AI5" s="7"/>
      <c r="AJ5" s="7"/>
      <c r="AK5" s="7"/>
      <c r="AL5" s="42"/>
      <c r="AM5" s="42"/>
      <c r="AN5" s="43"/>
      <c r="AO5" s="7"/>
      <c r="AP5" s="7"/>
      <c r="AQ5" s="7"/>
      <c r="AR5" s="8"/>
      <c r="AS5" s="7"/>
      <c r="AT5" s="7"/>
      <c r="AU5" s="7"/>
      <c r="AV5" s="7"/>
      <c r="AW5" s="7"/>
      <c r="AX5" s="5"/>
      <c r="AY5" s="5"/>
      <c r="AZ5" s="5"/>
    </row>
    <row r="6" spans="1:65" s="6" customFormat="1" ht="9.75" customHeight="1" x14ac:dyDescent="0.3">
      <c r="A6" s="1"/>
      <c r="B6" s="9"/>
      <c r="C6" s="44"/>
      <c r="D6" s="45"/>
      <c r="E6" s="45"/>
      <c r="F6" s="45"/>
      <c r="G6" s="45"/>
      <c r="H6" s="45"/>
      <c r="I6" s="244" t="s">
        <v>10</v>
      </c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6"/>
      <c r="AH6" s="5"/>
      <c r="AJ6" s="5"/>
      <c r="AK6" s="5"/>
      <c r="AL6" s="46"/>
      <c r="AM6" s="46"/>
      <c r="AN6" s="46"/>
      <c r="AO6" s="46"/>
      <c r="AP6" s="46"/>
      <c r="AQ6" s="46"/>
      <c r="AR6" s="8"/>
      <c r="AS6" s="7"/>
      <c r="AT6" s="7"/>
      <c r="AU6" s="7"/>
      <c r="AV6" s="7"/>
      <c r="AW6" s="7"/>
      <c r="AX6" s="5"/>
      <c r="AY6" s="5"/>
      <c r="AZ6" s="5"/>
    </row>
    <row r="7" spans="1:65" s="6" customFormat="1" ht="9.75" customHeight="1" x14ac:dyDescent="0.4">
      <c r="A7" s="1"/>
      <c r="B7" s="9"/>
      <c r="C7" s="18"/>
      <c r="D7" s="45"/>
      <c r="E7" s="45"/>
      <c r="F7" s="45"/>
      <c r="G7" s="47"/>
      <c r="H7" s="47"/>
      <c r="I7" s="47"/>
      <c r="J7" s="48"/>
      <c r="K7" s="49"/>
      <c r="L7" s="49"/>
      <c r="M7" s="49"/>
      <c r="N7" s="49"/>
      <c r="O7" s="49"/>
      <c r="P7" s="49"/>
      <c r="Q7" s="49"/>
      <c r="R7" s="50"/>
      <c r="S7" s="51"/>
      <c r="T7" s="51"/>
      <c r="U7" s="51"/>
      <c r="V7" s="51"/>
      <c r="W7" s="51"/>
      <c r="X7" s="47"/>
      <c r="Y7" s="51"/>
      <c r="Z7" s="51"/>
      <c r="AA7" s="51"/>
      <c r="AB7" s="51"/>
      <c r="AC7" s="51"/>
      <c r="AD7" s="51"/>
      <c r="AE7" s="51"/>
      <c r="AF7" s="51"/>
      <c r="AG7" s="51"/>
      <c r="AH7" s="5"/>
      <c r="AJ7" s="5"/>
      <c r="AK7" s="5"/>
      <c r="AL7" s="52"/>
      <c r="AM7" s="52"/>
      <c r="AN7" s="52"/>
      <c r="AO7" s="53"/>
      <c r="AP7" s="53"/>
      <c r="AQ7" s="53"/>
      <c r="AR7" s="8"/>
      <c r="AS7" s="7"/>
      <c r="AT7" s="7"/>
      <c r="AU7" s="7"/>
      <c r="AV7" s="7"/>
      <c r="AW7" s="7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</row>
    <row r="8" spans="1:65" s="6" customFormat="1" ht="9" customHeight="1" x14ac:dyDescent="0.3">
      <c r="A8" s="1"/>
      <c r="B8" s="9"/>
      <c r="C8" s="18"/>
      <c r="D8" s="45"/>
      <c r="E8" s="45"/>
      <c r="F8" s="45"/>
      <c r="G8" s="47"/>
      <c r="H8" s="47"/>
      <c r="I8" s="54"/>
      <c r="J8" s="247" t="s">
        <v>11</v>
      </c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9"/>
      <c r="AH8" s="5"/>
      <c r="AJ8" s="5"/>
      <c r="AK8" s="5"/>
      <c r="AL8" s="55"/>
      <c r="AM8" s="55"/>
      <c r="AN8" s="55"/>
      <c r="AO8" s="7"/>
      <c r="AP8" s="7"/>
      <c r="AQ8" s="7"/>
      <c r="AR8" s="8"/>
      <c r="AS8" s="7"/>
      <c r="AT8" s="7"/>
      <c r="AU8" s="7"/>
      <c r="AV8" s="7"/>
      <c r="AW8" s="7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</row>
    <row r="9" spans="1:65" s="6" customFormat="1" ht="7.5" customHeight="1" thickBot="1" x14ac:dyDescent="0.45">
      <c r="A9" s="1"/>
      <c r="B9" s="9"/>
      <c r="C9" s="18"/>
      <c r="D9" s="56"/>
      <c r="E9" s="56"/>
      <c r="F9" s="45"/>
      <c r="G9" s="47"/>
      <c r="H9" s="47"/>
      <c r="I9" s="57"/>
      <c r="J9" s="58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9"/>
      <c r="AH9" s="5"/>
      <c r="AJ9" s="5"/>
      <c r="AK9" s="5"/>
      <c r="AL9" s="60"/>
      <c r="AM9" s="60"/>
      <c r="AN9" s="60"/>
      <c r="AO9" s="7"/>
      <c r="AP9" s="7"/>
      <c r="AQ9" s="7"/>
      <c r="AR9" s="8"/>
      <c r="AS9" s="7"/>
      <c r="AT9" s="7"/>
      <c r="AU9" s="7"/>
      <c r="AV9" s="7"/>
      <c r="AW9" s="7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</row>
    <row r="10" spans="1:65" x14ac:dyDescent="0.2">
      <c r="B10" s="62" t="s">
        <v>12</v>
      </c>
      <c r="C10" s="63" t="s">
        <v>13</v>
      </c>
      <c r="D10" s="238" t="s">
        <v>266</v>
      </c>
      <c r="E10" s="64"/>
      <c r="F10" s="65"/>
      <c r="G10" s="66"/>
      <c r="H10" s="67"/>
      <c r="I10" s="68" t="s">
        <v>14</v>
      </c>
      <c r="J10" s="69"/>
      <c r="K10" s="70" t="s">
        <v>15</v>
      </c>
      <c r="L10" s="67" t="s">
        <v>16</v>
      </c>
      <c r="M10" s="70" t="s">
        <v>15</v>
      </c>
      <c r="N10" s="71" t="s">
        <v>17</v>
      </c>
      <c r="O10" s="70" t="s">
        <v>15</v>
      </c>
      <c r="P10" s="72" t="s">
        <v>18</v>
      </c>
      <c r="Q10" s="70" t="s">
        <v>15</v>
      </c>
      <c r="R10" s="72" t="s">
        <v>19</v>
      </c>
      <c r="S10" s="70" t="s">
        <v>20</v>
      </c>
      <c r="T10" s="72" t="s">
        <v>21</v>
      </c>
      <c r="U10" s="70" t="s">
        <v>15</v>
      </c>
      <c r="V10" s="73" t="s">
        <v>22</v>
      </c>
      <c r="W10" s="70" t="s">
        <v>15</v>
      </c>
      <c r="X10" s="71" t="s">
        <v>23</v>
      </c>
      <c r="Y10" s="70" t="s">
        <v>15</v>
      </c>
      <c r="Z10" s="72" t="s">
        <v>24</v>
      </c>
      <c r="AA10" s="70" t="s">
        <v>15</v>
      </c>
      <c r="AB10" s="72" t="s">
        <v>25</v>
      </c>
      <c r="AC10" s="73" t="s">
        <v>26</v>
      </c>
      <c r="AD10" s="73" t="s">
        <v>27</v>
      </c>
      <c r="AE10" s="70" t="s">
        <v>15</v>
      </c>
      <c r="AF10" s="74"/>
      <c r="AG10" s="75" t="s">
        <v>28</v>
      </c>
      <c r="AJ10" s="77">
        <f>AG20</f>
        <v>12691</v>
      </c>
      <c r="AK10" s="77"/>
      <c r="AL10" s="78" t="s">
        <v>29</v>
      </c>
      <c r="AM10" s="78" t="s">
        <v>29</v>
      </c>
      <c r="AN10" s="78" t="s">
        <v>29</v>
      </c>
      <c r="AO10" s="78" t="s">
        <v>30</v>
      </c>
      <c r="AP10" s="78" t="s">
        <v>31</v>
      </c>
      <c r="AQ10" s="78" t="s">
        <v>32</v>
      </c>
      <c r="AR10" s="79"/>
      <c r="AS10" s="80"/>
      <c r="AT10" s="81"/>
      <c r="AU10" s="80"/>
      <c r="AV10" s="16"/>
      <c r="AW10" s="16"/>
      <c r="AX10" s="17"/>
      <c r="AY10" s="17"/>
      <c r="AZ10" s="17"/>
    </row>
    <row r="11" spans="1:65" x14ac:dyDescent="0.2">
      <c r="B11" s="62"/>
      <c r="C11" s="82" t="s">
        <v>33</v>
      </c>
      <c r="D11" s="83" t="s">
        <v>34</v>
      </c>
      <c r="E11" s="83" t="s">
        <v>35</v>
      </c>
      <c r="F11" s="84" t="s">
        <v>36</v>
      </c>
      <c r="G11" s="85" t="s">
        <v>37</v>
      </c>
      <c r="H11" s="86" t="s">
        <v>38</v>
      </c>
      <c r="I11" s="87" t="s">
        <v>39</v>
      </c>
      <c r="J11" s="87"/>
      <c r="K11" s="88"/>
      <c r="L11" s="89" t="s">
        <v>40</v>
      </c>
      <c r="M11" s="90"/>
      <c r="N11" s="89" t="s">
        <v>40</v>
      </c>
      <c r="O11" s="88"/>
      <c r="P11" s="88" t="s">
        <v>41</v>
      </c>
      <c r="Q11" s="88"/>
      <c r="R11" s="88" t="s">
        <v>41</v>
      </c>
      <c r="S11" s="88"/>
      <c r="T11" s="88" t="s">
        <v>40</v>
      </c>
      <c r="U11" s="88"/>
      <c r="V11" s="87" t="s">
        <v>41</v>
      </c>
      <c r="W11" s="88"/>
      <c r="X11" s="89" t="s">
        <v>41</v>
      </c>
      <c r="Y11" s="90"/>
      <c r="Z11" s="88" t="s">
        <v>40</v>
      </c>
      <c r="AA11" s="88"/>
      <c r="AB11" s="88" t="s">
        <v>40</v>
      </c>
      <c r="AC11" s="87" t="s">
        <v>40</v>
      </c>
      <c r="AD11" s="91" t="s">
        <v>42</v>
      </c>
      <c r="AE11" s="88"/>
      <c r="AF11" s="92"/>
      <c r="AG11" s="93" t="s">
        <v>43</v>
      </c>
      <c r="AJ11" s="77">
        <f>AG20</f>
        <v>12691</v>
      </c>
      <c r="AK11" s="77"/>
      <c r="AL11" s="94" t="s">
        <v>25</v>
      </c>
      <c r="AM11" s="94" t="s">
        <v>26</v>
      </c>
      <c r="AN11" s="94" t="s">
        <v>44</v>
      </c>
      <c r="AO11" s="95" t="s">
        <v>44</v>
      </c>
      <c r="AP11" s="95" t="s">
        <v>44</v>
      </c>
      <c r="AQ11" s="95" t="s">
        <v>44</v>
      </c>
      <c r="AR11" s="79"/>
      <c r="AS11" s="80"/>
      <c r="AT11" s="81"/>
      <c r="AU11" s="80"/>
      <c r="AV11" s="16"/>
      <c r="AW11" s="16"/>
      <c r="AX11" s="17"/>
      <c r="AY11" s="17"/>
      <c r="AZ11" s="17"/>
    </row>
    <row r="12" spans="1:65" ht="15" x14ac:dyDescent="0.25">
      <c r="A12" s="61" t="s">
        <v>45</v>
      </c>
      <c r="B12" s="62"/>
      <c r="C12" s="96" t="s">
        <v>46</v>
      </c>
      <c r="D12" s="97" t="s">
        <v>47</v>
      </c>
      <c r="E12" s="97" t="s">
        <v>48</v>
      </c>
      <c r="F12" s="97" t="s">
        <v>49</v>
      </c>
      <c r="G12" s="97">
        <v>2004</v>
      </c>
      <c r="H12" s="98" t="s">
        <v>50</v>
      </c>
      <c r="I12" s="99">
        <v>9.8000000000000007</v>
      </c>
      <c r="J12" s="99"/>
      <c r="K12" s="100">
        <f t="shared" ref="K12:K19" si="0">INT(IF(J12="E",(IF((AND(I12&gt;10.99)*(I12&lt;14.21)),(14.3-I12)/0.1*10,(IF((AND(I12&gt;6)*(I12&lt;11.01)),(12.65-I12)/0.05*10,0))))+50,(IF((AND(I12&gt;10.99)*(I12&lt;14.21)),(14.3-I12)/0.1*10,(IF((AND(I12&gt;6)*(I12&lt;11.01)),(12.65-I12)/0.05*10,0))))))</f>
        <v>570</v>
      </c>
      <c r="L12" s="99"/>
      <c r="M12" s="100">
        <f t="shared" ref="M12:M19" si="1">INT(IF(L12&lt;1,0,(L12-0.945)/0.055)*10)</f>
        <v>0</v>
      </c>
      <c r="N12" s="101">
        <v>6.75</v>
      </c>
      <c r="O12" s="100">
        <f t="shared" ref="O12:O19" si="2">INT(IF(N12&lt;3,0,(N12-2.85)/0.15)*10)</f>
        <v>260</v>
      </c>
      <c r="P12" s="102"/>
      <c r="Q12" s="100">
        <f t="shared" ref="Q12:Q19" si="3">INT(IF(P12&lt;5,0,(P12-4)/1)*10)</f>
        <v>0</v>
      </c>
      <c r="R12" s="103">
        <v>102</v>
      </c>
      <c r="S12" s="104">
        <f>INT(IF(R12&lt;30,0,(R12-27)/3)*10)</f>
        <v>250</v>
      </c>
      <c r="T12" s="105">
        <v>5.95</v>
      </c>
      <c r="U12" s="100">
        <f t="shared" ref="U12:U19" si="4">INT(IF(T12&lt;2.2,0,(T12-2.135)/0.065)*10)</f>
        <v>586</v>
      </c>
      <c r="V12" s="103"/>
      <c r="W12" s="100">
        <f t="shared" ref="W12:W19" si="5">INT(IF(V12&lt;5,0,(V12-4.3)/0.7)*10)</f>
        <v>0</v>
      </c>
      <c r="X12" s="106"/>
      <c r="Y12" s="100">
        <f t="shared" ref="Y12:Y19" si="6">INT(IF(X12&lt;10,0,(X12-9)/1)*10)</f>
        <v>0</v>
      </c>
      <c r="Z12" s="107"/>
      <c r="AA12" s="100">
        <f t="shared" ref="AA12:AA19" si="7">INT(IF(Z12&lt;5,0,(Z12-4.25)/0.75)*10)</f>
        <v>0</v>
      </c>
      <c r="AB12" s="108"/>
      <c r="AC12" s="102"/>
      <c r="AD12" s="109">
        <v>0.16805555555555554</v>
      </c>
      <c r="AE12" s="110">
        <f>IF(AF12="ANO",(MAX(AL12:AN12)),0)</f>
        <v>802</v>
      </c>
      <c r="AF12" s="111" t="str">
        <f t="shared" ref="AF12:AF19" si="8">IF(AND(ISNUMBER(AB12))*((ISNUMBER(AC12)))*(((ISNUMBER(AD12)))),"NE",IF(AND(ISNUMBER(AB12))*((ISNUMBER(AC12))),"NE",IF(AND(ISNUMBER(AB12))*((ISNUMBER(AD12))),"NE",IF(AND(ISNUMBER(AC12))*((ISNUMBER(AD12))),"NE",IF(AND(AB12="")*((AC12=""))*(((AD12=""))),"NE","ANO")))))</f>
        <v>ANO</v>
      </c>
      <c r="AG12" s="112">
        <f t="shared" ref="AG12:AG19" si="9">SUM(K12+M12+O12+Q12+S12+U12+W12+Y12+AA12+AE12)</f>
        <v>2468</v>
      </c>
      <c r="AH12" s="113"/>
      <c r="AJ12" s="77">
        <f>AG20</f>
        <v>12691</v>
      </c>
      <c r="AK12" s="77"/>
      <c r="AL12" s="114">
        <f>INT(IF(AB12&lt;25,0,(AB12-23.5)/1.5)*10)</f>
        <v>0</v>
      </c>
      <c r="AM12" s="114">
        <f>INT(IF(AC12&lt;120,0,(AC12-117.6)/2.4)*10)</f>
        <v>0</v>
      </c>
      <c r="AN12" s="114">
        <f>INT(IF(AO12&gt;=441,0,(442.5-AO12)/2.5)*10)</f>
        <v>802</v>
      </c>
      <c r="AO12" s="115">
        <f t="shared" ref="AO12:AO19" si="10">IF(AND(AP12=0,AQ12=0),"",AP12*60+AQ12)</f>
        <v>242</v>
      </c>
      <c r="AP12" s="115">
        <f t="shared" ref="AP12:AP19" si="11">HOUR(AD12)</f>
        <v>4</v>
      </c>
      <c r="AQ12" s="115">
        <f t="shared" ref="AQ12:AQ19" si="12">MINUTE(AD12)</f>
        <v>2</v>
      </c>
      <c r="AR12" s="76"/>
      <c r="AS12" s="116"/>
      <c r="AT12" s="117" t="str">
        <f>D10</f>
        <v>mladší dívky</v>
      </c>
      <c r="AU12" s="118" t="str">
        <f>IF(A12="A","QD","")</f>
        <v>QD</v>
      </c>
      <c r="AV12" s="16"/>
      <c r="AW12" s="16"/>
      <c r="AX12" s="17"/>
      <c r="AY12" s="17"/>
      <c r="AZ12" s="17"/>
    </row>
    <row r="13" spans="1:65" ht="15" x14ac:dyDescent="0.25">
      <c r="A13" s="61" t="s">
        <v>45</v>
      </c>
      <c r="B13" s="62"/>
      <c r="C13" s="96" t="s">
        <v>51</v>
      </c>
      <c r="D13" s="97" t="s">
        <v>52</v>
      </c>
      <c r="E13" s="97" t="s">
        <v>53</v>
      </c>
      <c r="F13" s="97" t="s">
        <v>49</v>
      </c>
      <c r="G13" s="97">
        <v>2004</v>
      </c>
      <c r="H13" s="98" t="s">
        <v>50</v>
      </c>
      <c r="I13" s="99">
        <v>10</v>
      </c>
      <c r="J13" s="99"/>
      <c r="K13" s="100">
        <f t="shared" si="0"/>
        <v>530</v>
      </c>
      <c r="L13" s="99"/>
      <c r="M13" s="100">
        <f t="shared" si="1"/>
        <v>0</v>
      </c>
      <c r="N13" s="101">
        <v>6.2</v>
      </c>
      <c r="O13" s="100">
        <f t="shared" si="2"/>
        <v>223</v>
      </c>
      <c r="P13" s="102"/>
      <c r="Q13" s="100">
        <f t="shared" si="3"/>
        <v>0</v>
      </c>
      <c r="R13" s="103">
        <v>127</v>
      </c>
      <c r="S13" s="104">
        <f t="shared" ref="S13:S19" si="13">INT(IF(R13&lt;30,0,(R13-27)/3)*10)</f>
        <v>333</v>
      </c>
      <c r="T13" s="105">
        <v>6.32</v>
      </c>
      <c r="U13" s="100">
        <f t="shared" si="4"/>
        <v>643</v>
      </c>
      <c r="V13" s="103"/>
      <c r="W13" s="100">
        <f t="shared" si="5"/>
        <v>0</v>
      </c>
      <c r="X13" s="106"/>
      <c r="Y13" s="100">
        <f t="shared" si="6"/>
        <v>0</v>
      </c>
      <c r="Z13" s="107"/>
      <c r="AA13" s="100">
        <f t="shared" si="7"/>
        <v>0</v>
      </c>
      <c r="AB13" s="108"/>
      <c r="AC13" s="102"/>
      <c r="AD13" s="109">
        <v>0.19305555555555554</v>
      </c>
      <c r="AE13" s="110">
        <f t="shared" ref="AE13:AE18" si="14">IF(AF13="ANO",(MAX(AL13:AN13)),0)</f>
        <v>658</v>
      </c>
      <c r="AF13" s="111" t="str">
        <f t="shared" si="8"/>
        <v>ANO</v>
      </c>
      <c r="AG13" s="112">
        <f t="shared" si="9"/>
        <v>2387</v>
      </c>
      <c r="AH13" s="113"/>
      <c r="AJ13" s="119">
        <f>AG20</f>
        <v>12691</v>
      </c>
      <c r="AK13" s="119"/>
      <c r="AL13" s="114">
        <f t="shared" ref="AL13:AL19" si="15">INT(IF(AB13&lt;25,0,(AB13-23.5)/1.5)*10)</f>
        <v>0</v>
      </c>
      <c r="AM13" s="114">
        <f t="shared" ref="AM13:AM19" si="16">INT(IF(AC13&lt;120,0,(AC13-117.6)/2.4)*10)</f>
        <v>0</v>
      </c>
      <c r="AN13" s="114">
        <f t="shared" ref="AN13:AN19" si="17">INT(IF(AO13&gt;=441,0,(442.5-AO13)/2.5)*10)</f>
        <v>658</v>
      </c>
      <c r="AO13" s="115">
        <f t="shared" si="10"/>
        <v>278</v>
      </c>
      <c r="AP13" s="115">
        <f t="shared" si="11"/>
        <v>4</v>
      </c>
      <c r="AQ13" s="115">
        <f t="shared" si="12"/>
        <v>38</v>
      </c>
      <c r="AR13" s="120"/>
      <c r="AS13" s="116"/>
      <c r="AT13" s="117" t="str">
        <f>D10</f>
        <v>mladší dívky</v>
      </c>
      <c r="AU13" s="118" t="str">
        <f t="shared" ref="AU13:AU19" si="18">IF(A13="A","QD","")</f>
        <v>QD</v>
      </c>
      <c r="AV13" s="16"/>
      <c r="AW13" s="16"/>
      <c r="AX13" s="17"/>
      <c r="AY13" s="17"/>
      <c r="AZ13" s="17"/>
    </row>
    <row r="14" spans="1:65" ht="15" x14ac:dyDescent="0.25">
      <c r="A14" s="61" t="s">
        <v>45</v>
      </c>
      <c r="B14" s="62"/>
      <c r="C14" s="96" t="s">
        <v>54</v>
      </c>
      <c r="D14" s="97" t="s">
        <v>55</v>
      </c>
      <c r="E14" s="97" t="s">
        <v>56</v>
      </c>
      <c r="F14" s="97" t="s">
        <v>49</v>
      </c>
      <c r="G14" s="97">
        <v>2004</v>
      </c>
      <c r="H14" s="98" t="s">
        <v>50</v>
      </c>
      <c r="I14" s="99">
        <v>9.8000000000000007</v>
      </c>
      <c r="J14" s="99"/>
      <c r="K14" s="100">
        <f t="shared" si="0"/>
        <v>570</v>
      </c>
      <c r="L14" s="99"/>
      <c r="M14" s="100">
        <f t="shared" si="1"/>
        <v>0</v>
      </c>
      <c r="N14" s="101">
        <v>6.7</v>
      </c>
      <c r="O14" s="100">
        <f t="shared" si="2"/>
        <v>256</v>
      </c>
      <c r="P14" s="102"/>
      <c r="Q14" s="100">
        <f t="shared" si="3"/>
        <v>0</v>
      </c>
      <c r="R14" s="103">
        <v>125</v>
      </c>
      <c r="S14" s="104">
        <f t="shared" si="13"/>
        <v>326</v>
      </c>
      <c r="T14" s="105">
        <v>5.98</v>
      </c>
      <c r="U14" s="100">
        <f t="shared" si="4"/>
        <v>591</v>
      </c>
      <c r="V14" s="103"/>
      <c r="W14" s="100">
        <f t="shared" si="5"/>
        <v>0</v>
      </c>
      <c r="X14" s="106"/>
      <c r="Y14" s="100">
        <f t="shared" si="6"/>
        <v>0</v>
      </c>
      <c r="Z14" s="107"/>
      <c r="AA14" s="100">
        <f t="shared" si="7"/>
        <v>0</v>
      </c>
      <c r="AB14" s="108"/>
      <c r="AC14" s="102"/>
      <c r="AD14" s="109">
        <v>0.20972222222222223</v>
      </c>
      <c r="AE14" s="110">
        <f t="shared" si="14"/>
        <v>562</v>
      </c>
      <c r="AF14" s="111" t="str">
        <f t="shared" si="8"/>
        <v>ANO</v>
      </c>
      <c r="AG14" s="112">
        <f t="shared" si="9"/>
        <v>2305</v>
      </c>
      <c r="AH14" s="113"/>
      <c r="AJ14" s="119">
        <f>AG20</f>
        <v>12691</v>
      </c>
      <c r="AK14" s="119"/>
      <c r="AL14" s="114">
        <f t="shared" si="15"/>
        <v>0</v>
      </c>
      <c r="AM14" s="114">
        <f t="shared" si="16"/>
        <v>0</v>
      </c>
      <c r="AN14" s="114">
        <f t="shared" si="17"/>
        <v>562</v>
      </c>
      <c r="AO14" s="115">
        <f t="shared" si="10"/>
        <v>302</v>
      </c>
      <c r="AP14" s="115">
        <f t="shared" si="11"/>
        <v>5</v>
      </c>
      <c r="AQ14" s="115">
        <f t="shared" si="12"/>
        <v>2</v>
      </c>
      <c r="AR14" s="120"/>
      <c r="AS14" s="116"/>
      <c r="AT14" s="117" t="str">
        <f>D10</f>
        <v>mladší dívky</v>
      </c>
      <c r="AU14" s="118" t="str">
        <f t="shared" si="18"/>
        <v>QD</v>
      </c>
      <c r="AV14" s="16"/>
      <c r="AW14" s="16"/>
      <c r="AX14" s="17"/>
      <c r="AY14" s="17"/>
      <c r="AZ14" s="17"/>
    </row>
    <row r="15" spans="1:65" ht="15" x14ac:dyDescent="0.25">
      <c r="A15" s="61" t="s">
        <v>45</v>
      </c>
      <c r="B15" s="62"/>
      <c r="C15" s="96" t="s">
        <v>57</v>
      </c>
      <c r="D15" s="97" t="s">
        <v>58</v>
      </c>
      <c r="E15" s="97" t="s">
        <v>59</v>
      </c>
      <c r="F15" s="97" t="s">
        <v>49</v>
      </c>
      <c r="G15" s="97">
        <v>2004</v>
      </c>
      <c r="H15" s="98" t="s">
        <v>50</v>
      </c>
      <c r="I15" s="99">
        <v>9.6999999999999993</v>
      </c>
      <c r="J15" s="99"/>
      <c r="K15" s="100">
        <f t="shared" si="0"/>
        <v>590</v>
      </c>
      <c r="L15" s="99"/>
      <c r="M15" s="100">
        <f t="shared" si="1"/>
        <v>0</v>
      </c>
      <c r="N15" s="101">
        <v>6.55</v>
      </c>
      <c r="O15" s="100">
        <f t="shared" si="2"/>
        <v>246</v>
      </c>
      <c r="P15" s="102"/>
      <c r="Q15" s="100">
        <f t="shared" si="3"/>
        <v>0</v>
      </c>
      <c r="R15" s="103">
        <v>118</v>
      </c>
      <c r="S15" s="104">
        <f t="shared" si="13"/>
        <v>303</v>
      </c>
      <c r="T15" s="105">
        <v>6.42</v>
      </c>
      <c r="U15" s="100">
        <f t="shared" si="4"/>
        <v>659</v>
      </c>
      <c r="V15" s="103"/>
      <c r="W15" s="100">
        <f t="shared" si="5"/>
        <v>0</v>
      </c>
      <c r="X15" s="106"/>
      <c r="Y15" s="100">
        <f t="shared" si="6"/>
        <v>0</v>
      </c>
      <c r="Z15" s="107"/>
      <c r="AA15" s="100">
        <f t="shared" si="7"/>
        <v>0</v>
      </c>
      <c r="AB15" s="108"/>
      <c r="AC15" s="102"/>
      <c r="AD15" s="109">
        <v>0.20555555555555557</v>
      </c>
      <c r="AE15" s="110">
        <f t="shared" si="14"/>
        <v>586</v>
      </c>
      <c r="AF15" s="111" t="str">
        <f t="shared" si="8"/>
        <v>ANO</v>
      </c>
      <c r="AG15" s="112">
        <f t="shared" si="9"/>
        <v>2384</v>
      </c>
      <c r="AH15" s="113"/>
      <c r="AJ15" s="119">
        <f>AG20</f>
        <v>12691</v>
      </c>
      <c r="AK15" s="119"/>
      <c r="AL15" s="114">
        <f t="shared" si="15"/>
        <v>0</v>
      </c>
      <c r="AM15" s="114">
        <f t="shared" si="16"/>
        <v>0</v>
      </c>
      <c r="AN15" s="114">
        <f t="shared" si="17"/>
        <v>586</v>
      </c>
      <c r="AO15" s="115">
        <f t="shared" si="10"/>
        <v>296</v>
      </c>
      <c r="AP15" s="115">
        <f t="shared" si="11"/>
        <v>4</v>
      </c>
      <c r="AQ15" s="115">
        <f t="shared" si="12"/>
        <v>56</v>
      </c>
      <c r="AR15" s="121"/>
      <c r="AS15" s="116"/>
      <c r="AT15" s="117" t="str">
        <f>D10</f>
        <v>mladší dívky</v>
      </c>
      <c r="AU15" s="118" t="str">
        <f t="shared" si="18"/>
        <v>QD</v>
      </c>
      <c r="AV15" s="16"/>
      <c r="AW15" s="16"/>
      <c r="AX15" s="17"/>
      <c r="AY15" s="17"/>
      <c r="AZ15" s="17"/>
    </row>
    <row r="16" spans="1:65" ht="15" x14ac:dyDescent="0.25">
      <c r="A16" s="61" t="s">
        <v>45</v>
      </c>
      <c r="B16" s="62"/>
      <c r="C16" s="96" t="s">
        <v>60</v>
      </c>
      <c r="D16" s="97" t="s">
        <v>61</v>
      </c>
      <c r="E16" s="97" t="s">
        <v>62</v>
      </c>
      <c r="F16" s="97" t="s">
        <v>49</v>
      </c>
      <c r="G16" s="97">
        <v>2003</v>
      </c>
      <c r="H16" s="98" t="s">
        <v>50</v>
      </c>
      <c r="I16" s="99">
        <v>9.1999999999999993</v>
      </c>
      <c r="J16" s="99"/>
      <c r="K16" s="100">
        <f t="shared" si="0"/>
        <v>690</v>
      </c>
      <c r="L16" s="99"/>
      <c r="M16" s="100">
        <f t="shared" si="1"/>
        <v>0</v>
      </c>
      <c r="N16" s="101">
        <v>10.6</v>
      </c>
      <c r="O16" s="100">
        <f t="shared" si="2"/>
        <v>516</v>
      </c>
      <c r="P16" s="102"/>
      <c r="Q16" s="100">
        <f t="shared" si="3"/>
        <v>0</v>
      </c>
      <c r="R16" s="103">
        <v>199</v>
      </c>
      <c r="S16" s="104">
        <f t="shared" si="13"/>
        <v>573</v>
      </c>
      <c r="T16" s="105">
        <v>6.62</v>
      </c>
      <c r="U16" s="100">
        <f t="shared" si="4"/>
        <v>690</v>
      </c>
      <c r="V16" s="103"/>
      <c r="W16" s="100">
        <f t="shared" si="5"/>
        <v>0</v>
      </c>
      <c r="X16" s="85"/>
      <c r="Y16" s="100">
        <f t="shared" si="6"/>
        <v>0</v>
      </c>
      <c r="Z16" s="107"/>
      <c r="AA16" s="100">
        <f t="shared" si="7"/>
        <v>0</v>
      </c>
      <c r="AB16" s="108"/>
      <c r="AC16" s="102"/>
      <c r="AD16" s="122">
        <v>0.18958333333333333</v>
      </c>
      <c r="AE16" s="110">
        <f t="shared" si="14"/>
        <v>678</v>
      </c>
      <c r="AF16" s="111" t="str">
        <f t="shared" si="8"/>
        <v>ANO</v>
      </c>
      <c r="AG16" s="112">
        <f t="shared" si="9"/>
        <v>3147</v>
      </c>
      <c r="AH16" s="113"/>
      <c r="AJ16" s="119">
        <f>AG20</f>
        <v>12691</v>
      </c>
      <c r="AK16" s="119"/>
      <c r="AL16" s="114">
        <f t="shared" si="15"/>
        <v>0</v>
      </c>
      <c r="AM16" s="114">
        <f t="shared" si="16"/>
        <v>0</v>
      </c>
      <c r="AN16" s="114">
        <f t="shared" si="17"/>
        <v>678</v>
      </c>
      <c r="AO16" s="115">
        <f t="shared" si="10"/>
        <v>273</v>
      </c>
      <c r="AP16" s="115">
        <f t="shared" si="11"/>
        <v>4</v>
      </c>
      <c r="AQ16" s="115">
        <f t="shared" si="12"/>
        <v>33</v>
      </c>
      <c r="AR16" s="121"/>
      <c r="AS16" s="116"/>
      <c r="AT16" s="117" t="str">
        <f>D10</f>
        <v>mladší dívky</v>
      </c>
      <c r="AU16" s="118" t="str">
        <f t="shared" si="18"/>
        <v>QD</v>
      </c>
      <c r="AV16" s="16"/>
      <c r="AW16" s="16"/>
      <c r="AX16" s="17"/>
      <c r="AY16" s="17"/>
      <c r="AZ16" s="17"/>
    </row>
    <row r="17" spans="1:52" ht="14.45" x14ac:dyDescent="0.3">
      <c r="B17" s="62"/>
      <c r="C17" s="96"/>
      <c r="D17" s="123"/>
      <c r="E17" s="123"/>
      <c r="F17" s="124" t="s">
        <v>40</v>
      </c>
      <c r="G17" s="97"/>
      <c r="H17" s="98"/>
      <c r="I17" s="99"/>
      <c r="J17" s="99"/>
      <c r="K17" s="100"/>
      <c r="L17" s="99"/>
      <c r="M17" s="100"/>
      <c r="N17" s="101"/>
      <c r="O17" s="100"/>
      <c r="P17" s="102"/>
      <c r="Q17" s="100"/>
      <c r="R17" s="103"/>
      <c r="S17" s="104"/>
      <c r="T17" s="105"/>
      <c r="U17" s="100"/>
      <c r="V17" s="103"/>
      <c r="W17" s="100"/>
      <c r="X17" s="106"/>
      <c r="Y17" s="100"/>
      <c r="Z17" s="107"/>
      <c r="AA17" s="100"/>
      <c r="AB17" s="108"/>
      <c r="AC17" s="102"/>
      <c r="AD17" s="109"/>
      <c r="AE17" s="110"/>
      <c r="AF17" s="111"/>
      <c r="AG17" s="112"/>
      <c r="AH17" s="113"/>
      <c r="AJ17" s="119"/>
      <c r="AK17" s="119"/>
      <c r="AL17" s="114"/>
      <c r="AM17" s="114"/>
      <c r="AN17" s="114"/>
      <c r="AO17" s="115"/>
      <c r="AP17" s="115"/>
      <c r="AQ17" s="115"/>
      <c r="AR17" s="121"/>
      <c r="AS17" s="116"/>
      <c r="AT17" s="117"/>
      <c r="AU17" s="118"/>
      <c r="AV17" s="16"/>
      <c r="AW17" s="16"/>
      <c r="AX17" s="17"/>
      <c r="AY17" s="17"/>
      <c r="AZ17" s="17"/>
    </row>
    <row r="18" spans="1:52" ht="14.45" x14ac:dyDescent="0.3">
      <c r="A18" s="61" t="s">
        <v>45</v>
      </c>
      <c r="B18" s="62"/>
      <c r="C18" s="96"/>
      <c r="D18" s="123"/>
      <c r="E18" s="123"/>
      <c r="F18" s="124" t="s">
        <v>40</v>
      </c>
      <c r="G18" s="125"/>
      <c r="H18" s="98" t="s">
        <v>50</v>
      </c>
      <c r="I18" s="99"/>
      <c r="J18" s="107"/>
      <c r="K18" s="100">
        <f t="shared" si="0"/>
        <v>0</v>
      </c>
      <c r="L18" s="107"/>
      <c r="M18" s="100">
        <f t="shared" si="1"/>
        <v>0</v>
      </c>
      <c r="N18" s="126"/>
      <c r="O18" s="100">
        <f t="shared" si="2"/>
        <v>0</v>
      </c>
      <c r="P18" s="102"/>
      <c r="Q18" s="100">
        <f t="shared" si="3"/>
        <v>0</v>
      </c>
      <c r="R18" s="103"/>
      <c r="S18" s="104">
        <f t="shared" si="13"/>
        <v>0</v>
      </c>
      <c r="T18" s="127"/>
      <c r="U18" s="100">
        <f t="shared" si="4"/>
        <v>0</v>
      </c>
      <c r="V18" s="103"/>
      <c r="W18" s="100">
        <f t="shared" si="5"/>
        <v>0</v>
      </c>
      <c r="X18" s="106"/>
      <c r="Y18" s="100">
        <f t="shared" si="6"/>
        <v>0</v>
      </c>
      <c r="Z18" s="107"/>
      <c r="AA18" s="100">
        <f t="shared" si="7"/>
        <v>0</v>
      </c>
      <c r="AB18" s="108"/>
      <c r="AC18" s="102"/>
      <c r="AD18" s="109"/>
      <c r="AE18" s="110">
        <f t="shared" si="14"/>
        <v>0</v>
      </c>
      <c r="AF18" s="111" t="str">
        <f t="shared" si="8"/>
        <v>NE</v>
      </c>
      <c r="AG18" s="128">
        <f t="shared" si="9"/>
        <v>0</v>
      </c>
      <c r="AH18" s="113"/>
      <c r="AJ18" s="119">
        <f>AG20</f>
        <v>12691</v>
      </c>
      <c r="AK18" s="119"/>
      <c r="AL18" s="114">
        <f t="shared" si="15"/>
        <v>0</v>
      </c>
      <c r="AM18" s="114">
        <f t="shared" si="16"/>
        <v>0</v>
      </c>
      <c r="AN18" s="114">
        <f t="shared" si="17"/>
        <v>0</v>
      </c>
      <c r="AO18" s="115" t="str">
        <f t="shared" si="10"/>
        <v/>
      </c>
      <c r="AP18" s="115">
        <f t="shared" si="11"/>
        <v>0</v>
      </c>
      <c r="AQ18" s="115">
        <f t="shared" si="12"/>
        <v>0</v>
      </c>
      <c r="AR18" s="120"/>
      <c r="AS18" s="116"/>
      <c r="AT18" s="117" t="str">
        <f>D10</f>
        <v>mladší dívky</v>
      </c>
      <c r="AU18" s="118" t="str">
        <f t="shared" si="18"/>
        <v>QD</v>
      </c>
      <c r="AV18" s="16"/>
      <c r="AW18" s="16"/>
      <c r="AX18" s="17"/>
      <c r="AY18" s="17"/>
      <c r="AZ18" s="17"/>
    </row>
    <row r="19" spans="1:52" ht="14.45" x14ac:dyDescent="0.3">
      <c r="A19" s="61" t="s">
        <v>45</v>
      </c>
      <c r="B19" s="62"/>
      <c r="C19" s="96"/>
      <c r="D19" s="123"/>
      <c r="E19" s="123"/>
      <c r="F19" s="124" t="s">
        <v>40</v>
      </c>
      <c r="G19" s="125"/>
      <c r="H19" s="98" t="s">
        <v>50</v>
      </c>
      <c r="I19" s="107"/>
      <c r="J19" s="107"/>
      <c r="K19" s="100">
        <f t="shared" si="0"/>
        <v>0</v>
      </c>
      <c r="L19" s="107"/>
      <c r="M19" s="100">
        <f t="shared" si="1"/>
        <v>0</v>
      </c>
      <c r="N19" s="126"/>
      <c r="O19" s="100">
        <f t="shared" si="2"/>
        <v>0</v>
      </c>
      <c r="P19" s="102"/>
      <c r="Q19" s="100">
        <f t="shared" si="3"/>
        <v>0</v>
      </c>
      <c r="R19" s="103"/>
      <c r="S19" s="104">
        <f t="shared" si="13"/>
        <v>0</v>
      </c>
      <c r="T19" s="127"/>
      <c r="U19" s="100">
        <f t="shared" si="4"/>
        <v>0</v>
      </c>
      <c r="V19" s="103"/>
      <c r="W19" s="100">
        <f t="shared" si="5"/>
        <v>0</v>
      </c>
      <c r="X19" s="106"/>
      <c r="Y19" s="100">
        <f t="shared" si="6"/>
        <v>0</v>
      </c>
      <c r="Z19" s="107"/>
      <c r="AA19" s="100">
        <f t="shared" si="7"/>
        <v>0</v>
      </c>
      <c r="AB19" s="108"/>
      <c r="AC19" s="102"/>
      <c r="AD19" s="109"/>
      <c r="AE19" s="110">
        <f>IF(AF19="ANO",(MAX(AL19:AN19)),0)</f>
        <v>0</v>
      </c>
      <c r="AF19" s="111" t="str">
        <f t="shared" si="8"/>
        <v>NE</v>
      </c>
      <c r="AG19" s="128">
        <f t="shared" si="9"/>
        <v>0</v>
      </c>
      <c r="AH19" s="113"/>
      <c r="AJ19" s="119">
        <f>AG20</f>
        <v>12691</v>
      </c>
      <c r="AK19" s="119"/>
      <c r="AL19" s="114">
        <f t="shared" si="15"/>
        <v>0</v>
      </c>
      <c r="AM19" s="114">
        <f t="shared" si="16"/>
        <v>0</v>
      </c>
      <c r="AN19" s="114">
        <f t="shared" si="17"/>
        <v>0</v>
      </c>
      <c r="AO19" s="115" t="str">
        <f t="shared" si="10"/>
        <v/>
      </c>
      <c r="AP19" s="115">
        <f t="shared" si="11"/>
        <v>0</v>
      </c>
      <c r="AQ19" s="115">
        <f t="shared" si="12"/>
        <v>0</v>
      </c>
      <c r="AR19" s="120"/>
      <c r="AS19" s="116"/>
      <c r="AT19" s="117" t="str">
        <f>D10</f>
        <v>mladší dívky</v>
      </c>
      <c r="AU19" s="118" t="str">
        <f t="shared" si="18"/>
        <v>QD</v>
      </c>
      <c r="AV19" s="16"/>
      <c r="AW19" s="16"/>
      <c r="AX19" s="17"/>
      <c r="AY19" s="17"/>
      <c r="AZ19" s="17"/>
    </row>
    <row r="20" spans="1:52" ht="13.5" thickBot="1" x14ac:dyDescent="0.25">
      <c r="B20" s="62"/>
      <c r="C20" s="129"/>
      <c r="D20" s="130"/>
      <c r="E20" s="130"/>
      <c r="F20" s="131"/>
      <c r="G20" s="130"/>
      <c r="H20" s="130"/>
      <c r="I20" s="130"/>
      <c r="J20" s="130"/>
      <c r="K20" s="132"/>
      <c r="L20" s="133"/>
      <c r="M20" s="132"/>
      <c r="N20" s="133"/>
      <c r="O20" s="132"/>
      <c r="P20" s="133"/>
      <c r="Q20" s="132"/>
      <c r="R20" s="133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4" t="s">
        <v>63</v>
      </c>
      <c r="AF20" s="135"/>
      <c r="AG20" s="136">
        <f>AG12+AG13+AG14+AG15+AG16+AG17+AG18+AG19</f>
        <v>12691</v>
      </c>
      <c r="AJ20" s="137">
        <f>AG20</f>
        <v>12691</v>
      </c>
      <c r="AK20" s="137"/>
      <c r="AL20" s="137"/>
      <c r="AM20" s="137"/>
      <c r="AN20" s="137"/>
      <c r="AP20" s="16"/>
      <c r="AQ20" s="139"/>
      <c r="AR20" s="14"/>
      <c r="AS20" s="140"/>
      <c r="AT20" s="14"/>
      <c r="AU20" s="14"/>
      <c r="AV20" s="16"/>
      <c r="AW20" s="16"/>
      <c r="AX20" s="17"/>
      <c r="AY20" s="17"/>
      <c r="AZ20" s="17"/>
    </row>
    <row r="21" spans="1:52" ht="13.9" thickBot="1" x14ac:dyDescent="0.3">
      <c r="B21" s="62"/>
      <c r="C21" s="141"/>
      <c r="D21" s="142"/>
      <c r="E21" s="142"/>
      <c r="F21" s="143"/>
      <c r="G21" s="143"/>
      <c r="H21" s="143"/>
      <c r="I21" s="143"/>
      <c r="J21" s="143"/>
      <c r="K21" s="144"/>
      <c r="L21" s="143"/>
      <c r="M21" s="144"/>
      <c r="N21" s="143"/>
      <c r="O21" s="144"/>
      <c r="P21" s="143"/>
      <c r="Q21" s="144"/>
      <c r="R21" s="143"/>
      <c r="S21" s="144"/>
      <c r="T21" s="143"/>
      <c r="U21" s="144"/>
      <c r="V21" s="145"/>
      <c r="W21" s="144"/>
      <c r="X21" s="143"/>
      <c r="Y21" s="144"/>
      <c r="Z21" s="143"/>
      <c r="AA21" s="144"/>
      <c r="AB21" s="144"/>
      <c r="AC21" s="145"/>
      <c r="AD21" s="145"/>
      <c r="AE21" s="144"/>
      <c r="AF21" s="146"/>
      <c r="AG21" s="147"/>
      <c r="AH21" s="16"/>
      <c r="AJ21" s="137">
        <f>AG20</f>
        <v>12691</v>
      </c>
      <c r="AK21" s="137"/>
      <c r="AL21" s="137"/>
      <c r="AM21" s="137"/>
      <c r="AN21" s="137"/>
      <c r="AP21" s="16"/>
      <c r="AQ21" s="16"/>
      <c r="AR21" s="148"/>
      <c r="AS21" s="16"/>
      <c r="AT21" s="16"/>
      <c r="AU21" s="16"/>
      <c r="AV21" s="16"/>
      <c r="AW21" s="16"/>
      <c r="AX21" s="17"/>
      <c r="AY21" s="17"/>
      <c r="AZ21" s="17"/>
    </row>
    <row r="22" spans="1:52" x14ac:dyDescent="0.2">
      <c r="B22" s="62" t="s">
        <v>64</v>
      </c>
      <c r="C22" s="149" t="s">
        <v>65</v>
      </c>
      <c r="D22" s="238" t="s">
        <v>266</v>
      </c>
      <c r="E22" s="151"/>
      <c r="F22" s="152"/>
      <c r="G22" s="66"/>
      <c r="H22" s="66"/>
      <c r="I22" s="68" t="s">
        <v>14</v>
      </c>
      <c r="J22" s="69"/>
      <c r="K22" s="153" t="s">
        <v>15</v>
      </c>
      <c r="L22" s="67" t="s">
        <v>16</v>
      </c>
      <c r="M22" s="153" t="s">
        <v>66</v>
      </c>
      <c r="N22" s="67" t="s">
        <v>17</v>
      </c>
      <c r="O22" s="153" t="s">
        <v>66</v>
      </c>
      <c r="P22" s="154" t="s">
        <v>18</v>
      </c>
      <c r="Q22" s="153" t="s">
        <v>66</v>
      </c>
      <c r="R22" s="72" t="s">
        <v>19</v>
      </c>
      <c r="S22" s="153" t="s">
        <v>66</v>
      </c>
      <c r="T22" s="154" t="s">
        <v>21</v>
      </c>
      <c r="U22" s="153" t="s">
        <v>66</v>
      </c>
      <c r="V22" s="68" t="s">
        <v>22</v>
      </c>
      <c r="W22" s="153" t="s">
        <v>66</v>
      </c>
      <c r="X22" s="67" t="s">
        <v>23</v>
      </c>
      <c r="Y22" s="153" t="s">
        <v>66</v>
      </c>
      <c r="Z22" s="154" t="s">
        <v>24</v>
      </c>
      <c r="AA22" s="153" t="s">
        <v>66</v>
      </c>
      <c r="AB22" s="72" t="s">
        <v>25</v>
      </c>
      <c r="AC22" s="68" t="s">
        <v>26</v>
      </c>
      <c r="AD22" s="68" t="s">
        <v>27</v>
      </c>
      <c r="AE22" s="70" t="s">
        <v>15</v>
      </c>
      <c r="AF22" s="74"/>
      <c r="AG22" s="75" t="s">
        <v>28</v>
      </c>
      <c r="AJ22" s="77">
        <f>AG32</f>
        <v>14604</v>
      </c>
      <c r="AK22" s="77"/>
      <c r="AL22" s="78" t="s">
        <v>29</v>
      </c>
      <c r="AM22" s="78" t="s">
        <v>29</v>
      </c>
      <c r="AN22" s="78" t="s">
        <v>29</v>
      </c>
      <c r="AO22" s="78" t="s">
        <v>30</v>
      </c>
      <c r="AP22" s="78" t="s">
        <v>31</v>
      </c>
      <c r="AQ22" s="78" t="s">
        <v>32</v>
      </c>
      <c r="AR22" s="79"/>
      <c r="AS22" s="155"/>
      <c r="AT22" s="81"/>
      <c r="AU22" s="80"/>
      <c r="AV22" s="16"/>
      <c r="AW22" s="16"/>
      <c r="AX22" s="17"/>
      <c r="AY22" s="17"/>
      <c r="AZ22" s="17"/>
    </row>
    <row r="23" spans="1:52" x14ac:dyDescent="0.2">
      <c r="B23" s="62"/>
      <c r="C23" s="156" t="s">
        <v>33</v>
      </c>
      <c r="D23" s="83" t="s">
        <v>34</v>
      </c>
      <c r="E23" s="83" t="s">
        <v>35</v>
      </c>
      <c r="F23" s="84" t="s">
        <v>36</v>
      </c>
      <c r="G23" s="85" t="s">
        <v>37</v>
      </c>
      <c r="H23" s="86" t="s">
        <v>38</v>
      </c>
      <c r="I23" s="87" t="s">
        <v>39</v>
      </c>
      <c r="J23" s="87"/>
      <c r="K23" s="157"/>
      <c r="L23" s="89" t="s">
        <v>40</v>
      </c>
      <c r="M23" s="157"/>
      <c r="N23" s="89" t="s">
        <v>40</v>
      </c>
      <c r="O23" s="157"/>
      <c r="P23" s="88" t="s">
        <v>41</v>
      </c>
      <c r="Q23" s="157"/>
      <c r="R23" s="88" t="s">
        <v>41</v>
      </c>
      <c r="S23" s="157"/>
      <c r="T23" s="88" t="s">
        <v>40</v>
      </c>
      <c r="U23" s="157"/>
      <c r="V23" s="87" t="s">
        <v>41</v>
      </c>
      <c r="W23" s="157"/>
      <c r="X23" s="89" t="s">
        <v>41</v>
      </c>
      <c r="Y23" s="157"/>
      <c r="Z23" s="88" t="s">
        <v>40</v>
      </c>
      <c r="AA23" s="157"/>
      <c r="AB23" s="88" t="s">
        <v>40</v>
      </c>
      <c r="AC23" s="87" t="s">
        <v>40</v>
      </c>
      <c r="AD23" s="91" t="s">
        <v>42</v>
      </c>
      <c r="AE23" s="88"/>
      <c r="AF23" s="92"/>
      <c r="AG23" s="93" t="s">
        <v>43</v>
      </c>
      <c r="AJ23" s="77">
        <f>AG32</f>
        <v>14604</v>
      </c>
      <c r="AK23" s="77"/>
      <c r="AL23" s="94" t="s">
        <v>25</v>
      </c>
      <c r="AM23" s="94" t="s">
        <v>26</v>
      </c>
      <c r="AN23" s="94" t="s">
        <v>44</v>
      </c>
      <c r="AO23" s="95" t="s">
        <v>44</v>
      </c>
      <c r="AP23" s="95" t="s">
        <v>44</v>
      </c>
      <c r="AQ23" s="95" t="s">
        <v>44</v>
      </c>
      <c r="AR23" s="79"/>
      <c r="AS23" s="155"/>
      <c r="AT23" s="81"/>
      <c r="AU23" s="80"/>
      <c r="AV23" s="16"/>
      <c r="AW23" s="16"/>
      <c r="AX23" s="17"/>
      <c r="AY23" s="17"/>
      <c r="AZ23" s="17"/>
    </row>
    <row r="24" spans="1:52" ht="15" x14ac:dyDescent="0.25">
      <c r="A24" s="61" t="s">
        <v>45</v>
      </c>
      <c r="B24" s="62"/>
      <c r="C24" s="96" t="s">
        <v>46</v>
      </c>
      <c r="D24" s="97" t="s">
        <v>67</v>
      </c>
      <c r="E24" s="97" t="s">
        <v>68</v>
      </c>
      <c r="F24" s="158" t="s">
        <v>49</v>
      </c>
      <c r="G24" s="97">
        <v>2003</v>
      </c>
      <c r="H24" s="98" t="s">
        <v>50</v>
      </c>
      <c r="I24" s="99">
        <v>10</v>
      </c>
      <c r="J24" s="99"/>
      <c r="K24" s="100">
        <f t="shared" ref="K24:K31" si="19">INT(IF(J24="E",(IF((AND(I24&gt;10.99)*(I24&lt;14.21)),(14.3-I24)/0.1*10,(IF((AND(I24&gt;6)*(I24&lt;11.01)),(12.65-I24)/0.05*10,0))))+50,(IF((AND(I24&gt;10.99)*(I24&lt;14.21)),(14.3-I24)/0.1*10,(IF((AND(I24&gt;6)*(I24&lt;11.01)),(12.65-I24)/0.05*10,0))))))</f>
        <v>530</v>
      </c>
      <c r="L24" s="99"/>
      <c r="M24" s="100">
        <f t="shared" ref="M24:M31" si="20">INT(IF(L24&lt;1,0,(L24-0.945)/0.055)*10)</f>
        <v>0</v>
      </c>
      <c r="N24" s="101">
        <v>9.6999999999999993</v>
      </c>
      <c r="O24" s="100">
        <f t="shared" ref="O24:O31" si="21">INT(IF(N24&lt;3,0,(N24-2.85)/0.15)*10)</f>
        <v>456</v>
      </c>
      <c r="P24" s="102"/>
      <c r="Q24" s="100">
        <f t="shared" ref="Q24:Q31" si="22">INT(IF(P24&lt;5,0,(P24-4)/1)*10)</f>
        <v>0</v>
      </c>
      <c r="R24" s="103">
        <v>151</v>
      </c>
      <c r="S24" s="104">
        <f>INT(IF(R24&lt;30,0,(R24-27)/3)*10)</f>
        <v>413</v>
      </c>
      <c r="T24" s="99">
        <v>5.97</v>
      </c>
      <c r="U24" s="100">
        <f t="shared" ref="U24:U31" si="23">INT(IF(T24&lt;2.2,0,(T24-2.135)/0.065)*10)</f>
        <v>590</v>
      </c>
      <c r="V24" s="103"/>
      <c r="W24" s="100">
        <f t="shared" ref="W24:W31" si="24">INT(IF(V24&lt;5,0,(V24-4.3)/0.7)*10)</f>
        <v>0</v>
      </c>
      <c r="X24" s="106"/>
      <c r="Y24" s="100">
        <f t="shared" ref="Y24:Y31" si="25">INT(IF(X24&lt;10,0,(X24-9)/1)*10)</f>
        <v>0</v>
      </c>
      <c r="Z24" s="107"/>
      <c r="AA24" s="100">
        <f t="shared" ref="AA24:AA31" si="26">INT(IF(Z24&lt;5,0,(Z24-4.25)/0.75)*10)</f>
        <v>0</v>
      </c>
      <c r="AB24" s="108"/>
      <c r="AC24" s="102"/>
      <c r="AD24" s="109">
        <v>0.17222222222222225</v>
      </c>
      <c r="AE24" s="110">
        <f>IF(AF24="ANO",(MAX(AL24:AN24)),0)</f>
        <v>778</v>
      </c>
      <c r="AF24" s="111" t="str">
        <f t="shared" ref="AF24:AF31" si="27">IF(AND(ISNUMBER(AB24))*((ISNUMBER(AC24)))*(((ISNUMBER(AD24)))),"NE",IF(AND(ISNUMBER(AB24))*((ISNUMBER(AC24))),"NE",IF(AND(ISNUMBER(AB24))*((ISNUMBER(AD24))),"NE",IF(AND(ISNUMBER(AC24))*((ISNUMBER(AD24))),"NE",IF(AND(AB24="")*((AC24=""))*(((AD24=""))),"NE","ANO")))))</f>
        <v>ANO</v>
      </c>
      <c r="AG24" s="112">
        <f t="shared" ref="AG24:AG31" si="28">SUM(K24+M24+O24+Q24+S24+U24+W24+Y24+AA24+AE24)</f>
        <v>2767</v>
      </c>
      <c r="AJ24" s="77">
        <f>AG32</f>
        <v>14604</v>
      </c>
      <c r="AK24" s="77"/>
      <c r="AL24" s="114">
        <f>INT(IF(AB24&lt;25,0,(AB24-23.5)/1.5)*10)</f>
        <v>0</v>
      </c>
      <c r="AM24" s="114">
        <f>INT(IF(AC24&lt;120,0,(AC24-117.6)/2.4)*10)</f>
        <v>0</v>
      </c>
      <c r="AN24" s="114">
        <f>INT(IF(AO24&gt;=441,0,(442.5-AO24)/2.5)*10)</f>
        <v>778</v>
      </c>
      <c r="AO24" s="115">
        <f t="shared" ref="AO24:AO31" si="29">IF(AND(AP24=0,AQ24=0),"",AP24*60+AQ24)</f>
        <v>248</v>
      </c>
      <c r="AP24" s="115">
        <f t="shared" ref="AP24:AP31" si="30">HOUR(AD24)</f>
        <v>4</v>
      </c>
      <c r="AQ24" s="115">
        <f t="shared" ref="AQ24:AQ31" si="31">MINUTE(AD24)</f>
        <v>8</v>
      </c>
      <c r="AR24" s="120"/>
      <c r="AS24" s="116"/>
      <c r="AT24" s="117" t="str">
        <f>D22</f>
        <v>mladší dívky</v>
      </c>
      <c r="AU24" s="118" t="str">
        <f>IF(A24="A","QD","")</f>
        <v>QD</v>
      </c>
      <c r="AV24" s="16"/>
      <c r="AW24" s="16"/>
      <c r="AX24" s="17"/>
      <c r="AY24" s="17"/>
      <c r="AZ24" s="17"/>
    </row>
    <row r="25" spans="1:52" ht="15" x14ac:dyDescent="0.25">
      <c r="A25" s="61" t="s">
        <v>45</v>
      </c>
      <c r="B25" s="62"/>
      <c r="C25" s="96" t="s">
        <v>51</v>
      </c>
      <c r="D25" s="97" t="s">
        <v>69</v>
      </c>
      <c r="E25" s="97" t="s">
        <v>70</v>
      </c>
      <c r="F25" s="158" t="s">
        <v>49</v>
      </c>
      <c r="G25" s="97">
        <v>2004</v>
      </c>
      <c r="H25" s="98" t="s">
        <v>50</v>
      </c>
      <c r="I25" s="99">
        <v>8.5</v>
      </c>
      <c r="J25" s="99"/>
      <c r="K25" s="100">
        <f t="shared" si="19"/>
        <v>830</v>
      </c>
      <c r="L25" s="99"/>
      <c r="M25" s="100">
        <f t="shared" si="20"/>
        <v>0</v>
      </c>
      <c r="N25" s="101">
        <v>8.4</v>
      </c>
      <c r="O25" s="100">
        <f t="shared" si="21"/>
        <v>370</v>
      </c>
      <c r="P25" s="102"/>
      <c r="Q25" s="100">
        <f t="shared" si="22"/>
        <v>0</v>
      </c>
      <c r="R25" s="103">
        <v>168</v>
      </c>
      <c r="S25" s="104">
        <f t="shared" ref="S25:S31" si="32">INT(IF(R25&lt;30,0,(R25-27)/3)*10)</f>
        <v>470</v>
      </c>
      <c r="T25" s="99">
        <v>6.57</v>
      </c>
      <c r="U25" s="100">
        <f t="shared" si="23"/>
        <v>682</v>
      </c>
      <c r="V25" s="103"/>
      <c r="W25" s="100">
        <f t="shared" si="24"/>
        <v>0</v>
      </c>
      <c r="X25" s="106"/>
      <c r="Y25" s="100">
        <f t="shared" si="25"/>
        <v>0</v>
      </c>
      <c r="Z25" s="107"/>
      <c r="AA25" s="100">
        <f t="shared" si="26"/>
        <v>0</v>
      </c>
      <c r="AB25" s="108"/>
      <c r="AC25" s="102"/>
      <c r="AD25" s="109">
        <v>0.15069444444444444</v>
      </c>
      <c r="AE25" s="110">
        <f t="shared" ref="AE25:AE30" si="33">IF(AF25="ANO",(MAX(AL25:AN25)),0)</f>
        <v>902</v>
      </c>
      <c r="AF25" s="111" t="str">
        <f t="shared" si="27"/>
        <v>ANO</v>
      </c>
      <c r="AG25" s="112">
        <f t="shared" si="28"/>
        <v>3254</v>
      </c>
      <c r="AJ25" s="119">
        <f>AG32</f>
        <v>14604</v>
      </c>
      <c r="AK25" s="119"/>
      <c r="AL25" s="114">
        <f t="shared" ref="AL25:AL31" si="34">INT(IF(AB25&lt;25,0,(AB25-23.5)/1.5)*10)</f>
        <v>0</v>
      </c>
      <c r="AM25" s="114">
        <f t="shared" ref="AM25:AM31" si="35">INT(IF(AC25&lt;120,0,(AC25-117.6)/2.4)*10)</f>
        <v>0</v>
      </c>
      <c r="AN25" s="114">
        <f t="shared" ref="AN25:AN31" si="36">INT(IF(AO25&gt;=441,0,(442.5-AO25)/2.5)*10)</f>
        <v>902</v>
      </c>
      <c r="AO25" s="115">
        <f t="shared" si="29"/>
        <v>217</v>
      </c>
      <c r="AP25" s="115">
        <f t="shared" si="30"/>
        <v>3</v>
      </c>
      <c r="AQ25" s="115">
        <f t="shared" si="31"/>
        <v>37</v>
      </c>
      <c r="AR25" s="120"/>
      <c r="AS25" s="116"/>
      <c r="AT25" s="117" t="str">
        <f>D22</f>
        <v>mladší dívky</v>
      </c>
      <c r="AU25" s="118" t="str">
        <f t="shared" ref="AU25:AU31" si="37">IF(A25="A","QD","")</f>
        <v>QD</v>
      </c>
      <c r="AV25" s="16"/>
      <c r="AW25" s="16"/>
      <c r="AX25" s="17"/>
      <c r="AY25" s="17"/>
      <c r="AZ25" s="17"/>
    </row>
    <row r="26" spans="1:52" ht="15" x14ac:dyDescent="0.25">
      <c r="A26" s="61" t="s">
        <v>45</v>
      </c>
      <c r="B26" s="62"/>
      <c r="C26" s="96" t="s">
        <v>54</v>
      </c>
      <c r="D26" s="97" t="s">
        <v>71</v>
      </c>
      <c r="E26" s="97" t="s">
        <v>72</v>
      </c>
      <c r="F26" s="158" t="s">
        <v>49</v>
      </c>
      <c r="G26" s="97">
        <v>2004</v>
      </c>
      <c r="H26" s="98" t="s">
        <v>50</v>
      </c>
      <c r="I26" s="99">
        <v>9.1999999999999993</v>
      </c>
      <c r="J26" s="99"/>
      <c r="K26" s="100">
        <f t="shared" si="19"/>
        <v>690</v>
      </c>
      <c r="L26" s="99"/>
      <c r="M26" s="100">
        <f t="shared" si="20"/>
        <v>0</v>
      </c>
      <c r="N26" s="101">
        <v>7.7</v>
      </c>
      <c r="O26" s="100">
        <f t="shared" si="21"/>
        <v>323</v>
      </c>
      <c r="P26" s="102"/>
      <c r="Q26" s="100">
        <f t="shared" si="22"/>
        <v>0</v>
      </c>
      <c r="R26" s="103">
        <v>106</v>
      </c>
      <c r="S26" s="104">
        <f t="shared" si="32"/>
        <v>263</v>
      </c>
      <c r="T26" s="99">
        <v>6.67</v>
      </c>
      <c r="U26" s="100">
        <f t="shared" si="23"/>
        <v>697</v>
      </c>
      <c r="V26" s="103"/>
      <c r="W26" s="100">
        <f t="shared" si="24"/>
        <v>0</v>
      </c>
      <c r="X26" s="106"/>
      <c r="Y26" s="100">
        <f t="shared" si="25"/>
        <v>0</v>
      </c>
      <c r="Z26" s="107"/>
      <c r="AA26" s="100">
        <f t="shared" si="26"/>
        <v>0</v>
      </c>
      <c r="AB26" s="108"/>
      <c r="AC26" s="102"/>
      <c r="AD26" s="109">
        <v>0.1986111111111111</v>
      </c>
      <c r="AE26" s="110">
        <f t="shared" si="33"/>
        <v>626</v>
      </c>
      <c r="AF26" s="111" t="str">
        <f t="shared" si="27"/>
        <v>ANO</v>
      </c>
      <c r="AG26" s="112">
        <f t="shared" si="28"/>
        <v>2599</v>
      </c>
      <c r="AJ26" s="119">
        <f>AG32</f>
        <v>14604</v>
      </c>
      <c r="AK26" s="119"/>
      <c r="AL26" s="114">
        <f t="shared" si="34"/>
        <v>0</v>
      </c>
      <c r="AM26" s="114">
        <f t="shared" si="35"/>
        <v>0</v>
      </c>
      <c r="AN26" s="114">
        <f t="shared" si="36"/>
        <v>626</v>
      </c>
      <c r="AO26" s="115">
        <f t="shared" si="29"/>
        <v>286</v>
      </c>
      <c r="AP26" s="115">
        <f t="shared" si="30"/>
        <v>4</v>
      </c>
      <c r="AQ26" s="115">
        <f t="shared" si="31"/>
        <v>46</v>
      </c>
      <c r="AR26" s="120"/>
      <c r="AS26" s="116"/>
      <c r="AT26" s="117" t="str">
        <f>D22</f>
        <v>mladší dívky</v>
      </c>
      <c r="AU26" s="118" t="str">
        <f t="shared" si="37"/>
        <v>QD</v>
      </c>
      <c r="AV26" s="16"/>
      <c r="AW26" s="16"/>
      <c r="AX26" s="17"/>
      <c r="AY26" s="17"/>
      <c r="AZ26" s="17"/>
    </row>
    <row r="27" spans="1:52" ht="15" x14ac:dyDescent="0.25">
      <c r="A27" s="61" t="s">
        <v>45</v>
      </c>
      <c r="B27" s="62"/>
      <c r="C27" s="96" t="s">
        <v>57</v>
      </c>
      <c r="D27" s="97" t="s">
        <v>73</v>
      </c>
      <c r="E27" s="97" t="s">
        <v>48</v>
      </c>
      <c r="F27" s="158" t="s">
        <v>49</v>
      </c>
      <c r="G27" s="97">
        <v>2004</v>
      </c>
      <c r="H27" s="98" t="s">
        <v>50</v>
      </c>
      <c r="I27" s="99">
        <v>9.3000000000000007</v>
      </c>
      <c r="J27" s="107"/>
      <c r="K27" s="100">
        <f t="shared" si="19"/>
        <v>670</v>
      </c>
      <c r="L27" s="107"/>
      <c r="M27" s="100">
        <f t="shared" si="20"/>
        <v>0</v>
      </c>
      <c r="N27" s="126">
        <v>7.2</v>
      </c>
      <c r="O27" s="100">
        <f t="shared" si="21"/>
        <v>290</v>
      </c>
      <c r="P27" s="102"/>
      <c r="Q27" s="100">
        <f t="shared" si="22"/>
        <v>0</v>
      </c>
      <c r="R27" s="103">
        <v>202</v>
      </c>
      <c r="S27" s="104">
        <f t="shared" si="32"/>
        <v>583</v>
      </c>
      <c r="T27" s="107">
        <v>6.03</v>
      </c>
      <c r="U27" s="100">
        <f t="shared" si="23"/>
        <v>599</v>
      </c>
      <c r="V27" s="103"/>
      <c r="W27" s="100">
        <f t="shared" si="24"/>
        <v>0</v>
      </c>
      <c r="X27" s="85"/>
      <c r="Y27" s="100">
        <f t="shared" si="25"/>
        <v>0</v>
      </c>
      <c r="Z27" s="107"/>
      <c r="AA27" s="100">
        <f t="shared" si="26"/>
        <v>0</v>
      </c>
      <c r="AB27" s="108"/>
      <c r="AC27" s="102"/>
      <c r="AD27" s="109">
        <v>0.18194444444444444</v>
      </c>
      <c r="AE27" s="110">
        <f t="shared" si="33"/>
        <v>722</v>
      </c>
      <c r="AF27" s="111" t="str">
        <f t="shared" si="27"/>
        <v>ANO</v>
      </c>
      <c r="AG27" s="112">
        <f t="shared" si="28"/>
        <v>2864</v>
      </c>
      <c r="AJ27" s="119">
        <f>AG32</f>
        <v>14604</v>
      </c>
      <c r="AK27" s="119"/>
      <c r="AL27" s="114">
        <f t="shared" si="34"/>
        <v>0</v>
      </c>
      <c r="AM27" s="114">
        <f t="shared" si="35"/>
        <v>0</v>
      </c>
      <c r="AN27" s="114">
        <f t="shared" si="36"/>
        <v>722</v>
      </c>
      <c r="AO27" s="115">
        <f t="shared" si="29"/>
        <v>262</v>
      </c>
      <c r="AP27" s="115">
        <f t="shared" si="30"/>
        <v>4</v>
      </c>
      <c r="AQ27" s="115">
        <f t="shared" si="31"/>
        <v>22</v>
      </c>
      <c r="AR27" s="120"/>
      <c r="AS27" s="116"/>
      <c r="AT27" s="117" t="str">
        <f>D22</f>
        <v>mladší dívky</v>
      </c>
      <c r="AU27" s="118" t="str">
        <f t="shared" si="37"/>
        <v>QD</v>
      </c>
      <c r="AV27" s="16"/>
      <c r="AW27" s="16"/>
      <c r="AX27" s="17"/>
      <c r="AY27" s="17"/>
      <c r="AZ27" s="17"/>
    </row>
    <row r="28" spans="1:52" ht="15" x14ac:dyDescent="0.25">
      <c r="A28" s="61" t="s">
        <v>45</v>
      </c>
      <c r="B28" s="62"/>
      <c r="C28" s="96" t="s">
        <v>60</v>
      </c>
      <c r="D28" s="97" t="s">
        <v>69</v>
      </c>
      <c r="E28" s="97" t="s">
        <v>74</v>
      </c>
      <c r="F28" s="158" t="s">
        <v>49</v>
      </c>
      <c r="G28" s="97">
        <v>2003</v>
      </c>
      <c r="H28" s="98" t="s">
        <v>50</v>
      </c>
      <c r="I28" s="107">
        <v>9</v>
      </c>
      <c r="J28" s="99"/>
      <c r="K28" s="100">
        <f t="shared" si="19"/>
        <v>730</v>
      </c>
      <c r="L28" s="99"/>
      <c r="M28" s="100">
        <f t="shared" si="20"/>
        <v>0</v>
      </c>
      <c r="N28" s="101">
        <v>9.35</v>
      </c>
      <c r="O28" s="100">
        <f t="shared" si="21"/>
        <v>433</v>
      </c>
      <c r="P28" s="102"/>
      <c r="Q28" s="100">
        <f t="shared" si="22"/>
        <v>0</v>
      </c>
      <c r="R28" s="103">
        <v>179</v>
      </c>
      <c r="S28" s="104">
        <f t="shared" si="32"/>
        <v>506</v>
      </c>
      <c r="T28" s="99">
        <v>6.77</v>
      </c>
      <c r="U28" s="100">
        <f t="shared" si="23"/>
        <v>713</v>
      </c>
      <c r="V28" s="103"/>
      <c r="W28" s="100">
        <f t="shared" si="24"/>
        <v>0</v>
      </c>
      <c r="X28" s="85"/>
      <c r="Y28" s="100">
        <f t="shared" si="25"/>
        <v>0</v>
      </c>
      <c r="Z28" s="107"/>
      <c r="AA28" s="100">
        <f t="shared" si="26"/>
        <v>0</v>
      </c>
      <c r="AB28" s="108"/>
      <c r="AC28" s="102"/>
      <c r="AD28" s="122">
        <v>0.17916666666666667</v>
      </c>
      <c r="AE28" s="110">
        <f t="shared" si="33"/>
        <v>738</v>
      </c>
      <c r="AF28" s="111" t="str">
        <f t="shared" si="27"/>
        <v>ANO</v>
      </c>
      <c r="AG28" s="112">
        <f t="shared" si="28"/>
        <v>3120</v>
      </c>
      <c r="AJ28" s="119">
        <f>AG32</f>
        <v>14604</v>
      </c>
      <c r="AK28" s="119"/>
      <c r="AL28" s="114">
        <f t="shared" si="34"/>
        <v>0</v>
      </c>
      <c r="AM28" s="114">
        <f t="shared" si="35"/>
        <v>0</v>
      </c>
      <c r="AN28" s="114">
        <f t="shared" si="36"/>
        <v>738</v>
      </c>
      <c r="AO28" s="115">
        <f t="shared" si="29"/>
        <v>258</v>
      </c>
      <c r="AP28" s="115">
        <f t="shared" si="30"/>
        <v>4</v>
      </c>
      <c r="AQ28" s="115">
        <f t="shared" si="31"/>
        <v>18</v>
      </c>
      <c r="AR28" s="120"/>
      <c r="AS28" s="116"/>
      <c r="AT28" s="117" t="str">
        <f>D22</f>
        <v>mladší dívky</v>
      </c>
      <c r="AU28" s="118" t="str">
        <f t="shared" si="37"/>
        <v>QD</v>
      </c>
      <c r="AV28" s="16"/>
      <c r="AW28" s="16"/>
      <c r="AX28" s="17"/>
      <c r="AY28" s="17"/>
      <c r="AZ28" s="17"/>
    </row>
    <row r="29" spans="1:52" ht="15" x14ac:dyDescent="0.25">
      <c r="A29" s="61" t="s">
        <v>45</v>
      </c>
      <c r="B29" s="62"/>
      <c r="C29" s="96"/>
      <c r="D29" s="123"/>
      <c r="E29" s="123"/>
      <c r="F29" s="124" t="s">
        <v>40</v>
      </c>
      <c r="G29" s="125"/>
      <c r="H29" s="98" t="s">
        <v>50</v>
      </c>
      <c r="I29" s="99"/>
      <c r="J29" s="107"/>
      <c r="K29" s="100">
        <f t="shared" si="19"/>
        <v>0</v>
      </c>
      <c r="L29" s="107"/>
      <c r="M29" s="100">
        <f t="shared" si="20"/>
        <v>0</v>
      </c>
      <c r="N29" s="126"/>
      <c r="O29" s="100">
        <f t="shared" si="21"/>
        <v>0</v>
      </c>
      <c r="P29" s="102"/>
      <c r="Q29" s="100">
        <f t="shared" si="22"/>
        <v>0</v>
      </c>
      <c r="R29" s="103"/>
      <c r="S29" s="104">
        <f t="shared" si="32"/>
        <v>0</v>
      </c>
      <c r="T29" s="107"/>
      <c r="U29" s="100">
        <f t="shared" si="23"/>
        <v>0</v>
      </c>
      <c r="V29" s="103"/>
      <c r="W29" s="100">
        <f t="shared" si="24"/>
        <v>0</v>
      </c>
      <c r="X29" s="106"/>
      <c r="Y29" s="100">
        <f t="shared" si="25"/>
        <v>0</v>
      </c>
      <c r="Z29" s="107"/>
      <c r="AA29" s="100">
        <f t="shared" si="26"/>
        <v>0</v>
      </c>
      <c r="AB29" s="108"/>
      <c r="AC29" s="102"/>
      <c r="AD29" s="109"/>
      <c r="AE29" s="110">
        <f t="shared" si="33"/>
        <v>0</v>
      </c>
      <c r="AF29" s="111" t="str">
        <f t="shared" si="27"/>
        <v>NE</v>
      </c>
      <c r="AG29" s="128">
        <f t="shared" si="28"/>
        <v>0</v>
      </c>
      <c r="AJ29" s="119">
        <f>AG32</f>
        <v>14604</v>
      </c>
      <c r="AK29" s="119"/>
      <c r="AL29" s="114">
        <f t="shared" si="34"/>
        <v>0</v>
      </c>
      <c r="AM29" s="114">
        <f t="shared" si="35"/>
        <v>0</v>
      </c>
      <c r="AN29" s="114">
        <f t="shared" si="36"/>
        <v>0</v>
      </c>
      <c r="AO29" s="115" t="str">
        <f t="shared" si="29"/>
        <v/>
      </c>
      <c r="AP29" s="115">
        <f t="shared" si="30"/>
        <v>0</v>
      </c>
      <c r="AQ29" s="115">
        <f t="shared" si="31"/>
        <v>0</v>
      </c>
      <c r="AR29" s="159"/>
      <c r="AS29" s="116"/>
      <c r="AT29" s="117" t="str">
        <f>D22</f>
        <v>mladší dívky</v>
      </c>
      <c r="AU29" s="118" t="str">
        <f t="shared" si="37"/>
        <v>QD</v>
      </c>
      <c r="AV29" s="16"/>
      <c r="AW29" s="16"/>
      <c r="AX29" s="17"/>
      <c r="AY29" s="17"/>
      <c r="AZ29" s="17"/>
    </row>
    <row r="30" spans="1:52" ht="15" x14ac:dyDescent="0.25">
      <c r="A30" s="61" t="s">
        <v>45</v>
      </c>
      <c r="B30" s="62"/>
      <c r="C30" s="96"/>
      <c r="D30" s="123"/>
      <c r="E30" s="123"/>
      <c r="F30" s="124" t="s">
        <v>40</v>
      </c>
      <c r="G30" s="125"/>
      <c r="H30" s="98" t="s">
        <v>50</v>
      </c>
      <c r="I30" s="99"/>
      <c r="J30" s="107"/>
      <c r="K30" s="100">
        <f t="shared" si="19"/>
        <v>0</v>
      </c>
      <c r="L30" s="107"/>
      <c r="M30" s="100">
        <f t="shared" si="20"/>
        <v>0</v>
      </c>
      <c r="N30" s="126"/>
      <c r="O30" s="100">
        <f t="shared" si="21"/>
        <v>0</v>
      </c>
      <c r="P30" s="102"/>
      <c r="Q30" s="100">
        <f t="shared" si="22"/>
        <v>0</v>
      </c>
      <c r="R30" s="103"/>
      <c r="S30" s="104">
        <f t="shared" si="32"/>
        <v>0</v>
      </c>
      <c r="T30" s="107"/>
      <c r="U30" s="100">
        <f t="shared" si="23"/>
        <v>0</v>
      </c>
      <c r="V30" s="103"/>
      <c r="W30" s="100">
        <f t="shared" si="24"/>
        <v>0</v>
      </c>
      <c r="X30" s="106"/>
      <c r="Y30" s="100">
        <f t="shared" si="25"/>
        <v>0</v>
      </c>
      <c r="Z30" s="107"/>
      <c r="AA30" s="100">
        <f t="shared" si="26"/>
        <v>0</v>
      </c>
      <c r="AB30" s="108"/>
      <c r="AC30" s="102"/>
      <c r="AD30" s="109"/>
      <c r="AE30" s="110">
        <f t="shared" si="33"/>
        <v>0</v>
      </c>
      <c r="AF30" s="111" t="str">
        <f t="shared" si="27"/>
        <v>NE</v>
      </c>
      <c r="AG30" s="128">
        <f t="shared" si="28"/>
        <v>0</v>
      </c>
      <c r="AJ30" s="119">
        <f>AG32</f>
        <v>14604</v>
      </c>
      <c r="AK30" s="119"/>
      <c r="AL30" s="114">
        <f t="shared" si="34"/>
        <v>0</v>
      </c>
      <c r="AM30" s="114">
        <f t="shared" si="35"/>
        <v>0</v>
      </c>
      <c r="AN30" s="114">
        <f t="shared" si="36"/>
        <v>0</v>
      </c>
      <c r="AO30" s="115" t="str">
        <f t="shared" si="29"/>
        <v/>
      </c>
      <c r="AP30" s="115">
        <f t="shared" si="30"/>
        <v>0</v>
      </c>
      <c r="AQ30" s="115">
        <f t="shared" si="31"/>
        <v>0</v>
      </c>
      <c r="AR30" s="120"/>
      <c r="AS30" s="116"/>
      <c r="AT30" s="117" t="str">
        <f>D22</f>
        <v>mladší dívky</v>
      </c>
      <c r="AU30" s="118" t="str">
        <f t="shared" si="37"/>
        <v>QD</v>
      </c>
      <c r="AV30" s="16"/>
      <c r="AW30" s="16"/>
      <c r="AX30" s="17"/>
      <c r="AY30" s="17"/>
      <c r="AZ30" s="17"/>
    </row>
    <row r="31" spans="1:52" ht="15" x14ac:dyDescent="0.25">
      <c r="A31" s="61" t="s">
        <v>45</v>
      </c>
      <c r="B31" s="62"/>
      <c r="C31" s="96"/>
      <c r="D31" s="123"/>
      <c r="E31" s="123"/>
      <c r="F31" s="124" t="s">
        <v>40</v>
      </c>
      <c r="G31" s="125"/>
      <c r="H31" s="98" t="s">
        <v>50</v>
      </c>
      <c r="I31" s="107"/>
      <c r="J31" s="107"/>
      <c r="K31" s="100">
        <f t="shared" si="19"/>
        <v>0</v>
      </c>
      <c r="L31" s="107"/>
      <c r="M31" s="100">
        <f t="shared" si="20"/>
        <v>0</v>
      </c>
      <c r="N31" s="126"/>
      <c r="O31" s="100">
        <f t="shared" si="21"/>
        <v>0</v>
      </c>
      <c r="P31" s="102"/>
      <c r="Q31" s="100">
        <f t="shared" si="22"/>
        <v>0</v>
      </c>
      <c r="R31" s="103"/>
      <c r="S31" s="104">
        <f t="shared" si="32"/>
        <v>0</v>
      </c>
      <c r="T31" s="107"/>
      <c r="U31" s="100">
        <f t="shared" si="23"/>
        <v>0</v>
      </c>
      <c r="V31" s="103"/>
      <c r="W31" s="100">
        <f t="shared" si="24"/>
        <v>0</v>
      </c>
      <c r="X31" s="106"/>
      <c r="Y31" s="100">
        <f t="shared" si="25"/>
        <v>0</v>
      </c>
      <c r="Z31" s="107"/>
      <c r="AA31" s="100">
        <f t="shared" si="26"/>
        <v>0</v>
      </c>
      <c r="AB31" s="108"/>
      <c r="AC31" s="102"/>
      <c r="AD31" s="109"/>
      <c r="AE31" s="110">
        <f>IF(AF31="ANO",(MAX(AL31:AN31)),0)</f>
        <v>0</v>
      </c>
      <c r="AF31" s="111" t="str">
        <f t="shared" si="27"/>
        <v>NE</v>
      </c>
      <c r="AG31" s="128">
        <f t="shared" si="28"/>
        <v>0</v>
      </c>
      <c r="AJ31" s="119">
        <f>AG32</f>
        <v>14604</v>
      </c>
      <c r="AK31" s="119"/>
      <c r="AL31" s="114">
        <f t="shared" si="34"/>
        <v>0</v>
      </c>
      <c r="AM31" s="114">
        <f t="shared" si="35"/>
        <v>0</v>
      </c>
      <c r="AN31" s="114">
        <f t="shared" si="36"/>
        <v>0</v>
      </c>
      <c r="AO31" s="115" t="str">
        <f t="shared" si="29"/>
        <v/>
      </c>
      <c r="AP31" s="115">
        <f t="shared" si="30"/>
        <v>0</v>
      </c>
      <c r="AQ31" s="115">
        <f t="shared" si="31"/>
        <v>0</v>
      </c>
      <c r="AR31" s="120"/>
      <c r="AS31" s="116"/>
      <c r="AT31" s="117" t="str">
        <f>D22</f>
        <v>mladší dívky</v>
      </c>
      <c r="AU31" s="118" t="str">
        <f t="shared" si="37"/>
        <v>QD</v>
      </c>
      <c r="AV31" s="16"/>
      <c r="AW31" s="16"/>
      <c r="AX31" s="17"/>
      <c r="AY31" s="17"/>
      <c r="AZ31" s="17"/>
    </row>
    <row r="32" spans="1:52" ht="15" x14ac:dyDescent="0.25">
      <c r="B32" s="62"/>
      <c r="C32" s="160"/>
      <c r="D32" s="161"/>
      <c r="E32" s="161"/>
      <c r="F32" s="162"/>
      <c r="G32" s="161"/>
      <c r="H32" s="161"/>
      <c r="I32" s="161"/>
      <c r="J32" s="161"/>
      <c r="K32" s="163"/>
      <c r="L32" s="164"/>
      <c r="M32" s="163"/>
      <c r="N32" s="164"/>
      <c r="O32" s="163"/>
      <c r="P32" s="164"/>
      <c r="Q32" s="163"/>
      <c r="R32" s="164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5" t="s">
        <v>63</v>
      </c>
      <c r="AF32" s="166"/>
      <c r="AG32" s="167">
        <f>AG24+AG25+AG26+AG27+AG28+AG29+AG30+AG31</f>
        <v>14604</v>
      </c>
      <c r="AJ32" s="137">
        <f>AG32</f>
        <v>14604</v>
      </c>
      <c r="AK32" s="137"/>
      <c r="AL32" s="168"/>
      <c r="AM32" s="168"/>
      <c r="AN32" s="168"/>
      <c r="AO32" s="169"/>
      <c r="AP32" s="169"/>
      <c r="AQ32" s="169"/>
      <c r="AR32" s="14"/>
      <c r="AS32" s="13"/>
      <c r="AT32" s="14"/>
      <c r="AU32" s="14"/>
      <c r="AV32" s="16"/>
      <c r="AW32" s="16"/>
      <c r="AX32" s="17"/>
      <c r="AY32" s="17"/>
      <c r="AZ32" s="17"/>
    </row>
    <row r="33" spans="2:52" ht="15.75" thickBot="1" x14ac:dyDescent="0.3">
      <c r="B33" s="62"/>
      <c r="C33" s="170"/>
      <c r="D33" s="171"/>
      <c r="E33" s="171"/>
      <c r="F33" s="172"/>
      <c r="G33" s="172"/>
      <c r="H33" s="172"/>
      <c r="I33" s="172"/>
      <c r="J33" s="173"/>
      <c r="K33" s="174"/>
      <c r="L33" s="173"/>
      <c r="M33" s="174"/>
      <c r="N33" s="173"/>
      <c r="O33" s="174"/>
      <c r="P33" s="173"/>
      <c r="Q33" s="174"/>
      <c r="R33" s="172"/>
      <c r="S33" s="174"/>
      <c r="T33" s="172"/>
      <c r="U33" s="174"/>
      <c r="V33" s="175"/>
      <c r="W33" s="174"/>
      <c r="X33" s="173"/>
      <c r="Y33" s="174"/>
      <c r="Z33" s="173"/>
      <c r="AA33" s="174"/>
      <c r="AB33" s="176"/>
      <c r="AC33" s="177"/>
      <c r="AD33" s="177"/>
      <c r="AE33" s="174"/>
      <c r="AF33" s="178"/>
      <c r="AG33" s="179"/>
      <c r="AH33" s="16"/>
      <c r="AJ33" s="137">
        <f>AG32</f>
        <v>14604</v>
      </c>
      <c r="AK33" s="137"/>
      <c r="AL33" s="168"/>
      <c r="AM33" s="168"/>
      <c r="AN33" s="168"/>
      <c r="AO33" s="169"/>
      <c r="AP33" s="169"/>
      <c r="AQ33" s="169"/>
      <c r="AR33" s="148"/>
      <c r="AS33" s="16"/>
      <c r="AT33" s="16"/>
      <c r="AU33" s="16"/>
      <c r="AV33" s="16"/>
      <c r="AW33" s="16"/>
      <c r="AX33" s="17"/>
      <c r="AY33" s="17"/>
      <c r="AZ33" s="17"/>
    </row>
    <row r="34" spans="2:52" x14ac:dyDescent="0.2">
      <c r="B34" s="62" t="s">
        <v>75</v>
      </c>
      <c r="C34" s="149" t="s">
        <v>76</v>
      </c>
      <c r="D34" s="238" t="s">
        <v>266</v>
      </c>
      <c r="E34" s="151"/>
      <c r="F34" s="152"/>
      <c r="G34" s="66"/>
      <c r="H34" s="66"/>
      <c r="I34" s="68" t="s">
        <v>14</v>
      </c>
      <c r="J34" s="69"/>
      <c r="K34" s="153" t="s">
        <v>15</v>
      </c>
      <c r="L34" s="67" t="s">
        <v>16</v>
      </c>
      <c r="M34" s="153" t="s">
        <v>15</v>
      </c>
      <c r="N34" s="67" t="s">
        <v>17</v>
      </c>
      <c r="O34" s="153" t="s">
        <v>15</v>
      </c>
      <c r="P34" s="154" t="s">
        <v>18</v>
      </c>
      <c r="Q34" s="153" t="s">
        <v>15</v>
      </c>
      <c r="R34" s="72" t="s">
        <v>19</v>
      </c>
      <c r="S34" s="153" t="s">
        <v>15</v>
      </c>
      <c r="T34" s="154" t="s">
        <v>21</v>
      </c>
      <c r="U34" s="153" t="s">
        <v>15</v>
      </c>
      <c r="V34" s="68" t="s">
        <v>22</v>
      </c>
      <c r="W34" s="153" t="s">
        <v>15</v>
      </c>
      <c r="X34" s="67" t="s">
        <v>23</v>
      </c>
      <c r="Y34" s="153" t="s">
        <v>15</v>
      </c>
      <c r="Z34" s="154" t="s">
        <v>24</v>
      </c>
      <c r="AA34" s="153" t="s">
        <v>15</v>
      </c>
      <c r="AB34" s="180" t="s">
        <v>25</v>
      </c>
      <c r="AC34" s="68" t="s">
        <v>26</v>
      </c>
      <c r="AD34" s="68" t="s">
        <v>27</v>
      </c>
      <c r="AE34" s="70" t="s">
        <v>15</v>
      </c>
      <c r="AF34" s="74"/>
      <c r="AG34" s="75" t="s">
        <v>28</v>
      </c>
      <c r="AJ34" s="77">
        <f>AG44</f>
        <v>13236</v>
      </c>
      <c r="AK34" s="77"/>
      <c r="AL34" s="78" t="s">
        <v>29</v>
      </c>
      <c r="AM34" s="78" t="s">
        <v>29</v>
      </c>
      <c r="AN34" s="78" t="s">
        <v>29</v>
      </c>
      <c r="AO34" s="78" t="s">
        <v>30</v>
      </c>
      <c r="AP34" s="78" t="s">
        <v>31</v>
      </c>
      <c r="AQ34" s="78" t="s">
        <v>32</v>
      </c>
      <c r="AR34" s="13"/>
      <c r="AS34" s="16"/>
      <c r="AT34" s="16"/>
      <c r="AU34" s="16"/>
      <c r="AV34" s="16"/>
      <c r="AW34" s="16"/>
      <c r="AX34" s="17"/>
      <c r="AY34" s="17"/>
      <c r="AZ34" s="17"/>
    </row>
    <row r="35" spans="2:52" x14ac:dyDescent="0.2">
      <c r="B35" s="62"/>
      <c r="C35" s="156" t="s">
        <v>33</v>
      </c>
      <c r="D35" s="83" t="s">
        <v>34</v>
      </c>
      <c r="E35" s="83" t="s">
        <v>35</v>
      </c>
      <c r="F35" s="84" t="s">
        <v>36</v>
      </c>
      <c r="G35" s="85" t="s">
        <v>37</v>
      </c>
      <c r="H35" s="86" t="s">
        <v>38</v>
      </c>
      <c r="I35" s="87" t="s">
        <v>39</v>
      </c>
      <c r="J35" s="87"/>
      <c r="K35" s="157"/>
      <c r="L35" s="89" t="s">
        <v>40</v>
      </c>
      <c r="M35" s="157"/>
      <c r="N35" s="89" t="s">
        <v>40</v>
      </c>
      <c r="O35" s="157"/>
      <c r="P35" s="88" t="s">
        <v>41</v>
      </c>
      <c r="Q35" s="157"/>
      <c r="R35" s="88" t="s">
        <v>41</v>
      </c>
      <c r="S35" s="157"/>
      <c r="T35" s="88" t="s">
        <v>40</v>
      </c>
      <c r="U35" s="157"/>
      <c r="V35" s="87" t="s">
        <v>41</v>
      </c>
      <c r="W35" s="157"/>
      <c r="X35" s="89" t="s">
        <v>41</v>
      </c>
      <c r="Y35" s="157"/>
      <c r="Z35" s="88" t="s">
        <v>40</v>
      </c>
      <c r="AA35" s="157"/>
      <c r="AB35" s="181" t="s">
        <v>40</v>
      </c>
      <c r="AC35" s="87" t="s">
        <v>40</v>
      </c>
      <c r="AD35" s="91" t="s">
        <v>42</v>
      </c>
      <c r="AE35" s="88"/>
      <c r="AF35" s="92"/>
      <c r="AG35" s="93" t="s">
        <v>43</v>
      </c>
      <c r="AJ35" s="77">
        <f>AG44</f>
        <v>13236</v>
      </c>
      <c r="AK35" s="77"/>
      <c r="AL35" s="94" t="s">
        <v>25</v>
      </c>
      <c r="AM35" s="94" t="s">
        <v>26</v>
      </c>
      <c r="AN35" s="94" t="s">
        <v>44</v>
      </c>
      <c r="AO35" s="95" t="s">
        <v>44</v>
      </c>
      <c r="AP35" s="95" t="s">
        <v>44</v>
      </c>
      <c r="AQ35" s="95" t="s">
        <v>44</v>
      </c>
      <c r="AR35" s="13"/>
      <c r="AS35" s="16"/>
      <c r="AT35" s="16"/>
      <c r="AU35" s="16"/>
      <c r="AV35" s="16"/>
      <c r="AW35" s="16"/>
      <c r="AX35" s="17"/>
      <c r="AY35" s="17"/>
      <c r="AZ35" s="17"/>
    </row>
    <row r="36" spans="2:52" ht="15" x14ac:dyDescent="0.25">
      <c r="B36" s="62"/>
      <c r="C36" s="96" t="s">
        <v>46</v>
      </c>
      <c r="D36" s="182" t="s">
        <v>77</v>
      </c>
      <c r="E36" s="182" t="s">
        <v>78</v>
      </c>
      <c r="F36" s="158" t="s">
        <v>49</v>
      </c>
      <c r="G36" s="182">
        <v>2005</v>
      </c>
      <c r="H36" s="98" t="s">
        <v>50</v>
      </c>
      <c r="I36" s="99">
        <v>9.5</v>
      </c>
      <c r="J36" s="107"/>
      <c r="K36" s="100">
        <f t="shared" ref="K36:K43" si="38">INT(IF(J36="E",(IF((AND(I36&gt;10.99)*(I36&lt;14.21)),(14.3-I36)/0.1*10,(IF((AND(I36&gt;6)*(I36&lt;11.01)),(12.65-I36)/0.05*10,0))))+50,(IF((AND(I36&gt;10.99)*(I36&lt;14.21)),(14.3-I36)/0.1*10,(IF((AND(I36&gt;6)*(I36&lt;11.01)),(12.65-I36)/0.05*10,0))))))</f>
        <v>630</v>
      </c>
      <c r="L36" s="107"/>
      <c r="M36" s="100">
        <f t="shared" ref="M36:M43" si="39">INT(IF(L36&lt;1,0,(L36-0.945)/0.055)*10)</f>
        <v>0</v>
      </c>
      <c r="N36" s="126">
        <v>6.05</v>
      </c>
      <c r="O36" s="100">
        <f t="shared" ref="O36:O43" si="40">INT(IF(N36&lt;3,0,(N36-2.85)/0.15)*10)</f>
        <v>213</v>
      </c>
      <c r="P36" s="102"/>
      <c r="Q36" s="100">
        <f t="shared" ref="Q36:Q43" si="41">INT(IF(P36&lt;5,0,(P36-4)/1)*10)</f>
        <v>0</v>
      </c>
      <c r="R36" s="103">
        <v>178</v>
      </c>
      <c r="S36" s="104">
        <f>INT(IF(R36&lt;30,0,(R36-27)/3)*10)</f>
        <v>503</v>
      </c>
      <c r="T36" s="107">
        <v>5.7</v>
      </c>
      <c r="U36" s="100">
        <f t="shared" ref="U36:U43" si="42">INT(IF(T36&lt;2.2,0,(T36-2.135)/0.065)*10)</f>
        <v>548</v>
      </c>
      <c r="V36" s="103"/>
      <c r="W36" s="100">
        <f t="shared" ref="W36:W43" si="43">INT(IF(V36&lt;5,0,(V36-4.3)/0.7)*10)</f>
        <v>0</v>
      </c>
      <c r="X36" s="85"/>
      <c r="Y36" s="100">
        <f t="shared" ref="Y36:Y43" si="44">INT(IF(X36&lt;10,0,(X36-9)/1)*10)</f>
        <v>0</v>
      </c>
      <c r="Z36" s="107"/>
      <c r="AA36" s="100">
        <f t="shared" ref="AA36:AA43" si="45">INT(IF(Z36&lt;5,0,(Z36-4.25)/0.75)*10)</f>
        <v>0</v>
      </c>
      <c r="AB36" s="108"/>
      <c r="AC36" s="102"/>
      <c r="AD36" s="109">
        <v>0.18819444444444444</v>
      </c>
      <c r="AE36" s="110">
        <f>IF(AF36="ANO",(MAX(AL36:AN36)),0)</f>
        <v>686</v>
      </c>
      <c r="AF36" s="111" t="str">
        <f t="shared" ref="AF36:AF43" si="46">IF(AND(ISNUMBER(AB36))*((ISNUMBER(AC36)))*(((ISNUMBER(AD36)))),"NE",IF(AND(ISNUMBER(AB36))*((ISNUMBER(AC36))),"NE",IF(AND(ISNUMBER(AB36))*((ISNUMBER(AD36))),"NE",IF(AND(ISNUMBER(AC36))*((ISNUMBER(AD36))),"NE",IF(AND(AB36="")*((AC36=""))*(((AD36=""))),"NE","ANO")))))</f>
        <v>ANO</v>
      </c>
      <c r="AG36" s="112">
        <f t="shared" ref="AG36:AG43" si="47">SUM(K36+M36+O36+Q36+S36+U36+W36+Y36+AA36+AE36)</f>
        <v>2580</v>
      </c>
      <c r="AH36" s="183"/>
      <c r="AJ36" s="119">
        <f>AG44</f>
        <v>13236</v>
      </c>
      <c r="AK36" s="119"/>
      <c r="AL36" s="114">
        <f>INT(IF(AB36&lt;25,0,(AB36-23.5)/1.5)*10)</f>
        <v>0</v>
      </c>
      <c r="AM36" s="114">
        <f>INT(IF(AC36&lt;120,0,(AC36-117.6)/2.4)*10)</f>
        <v>0</v>
      </c>
      <c r="AN36" s="114">
        <f>INT(IF(AO36&gt;=441,0,(442.5-AO36)/2.5)*10)</f>
        <v>686</v>
      </c>
      <c r="AO36" s="115">
        <f t="shared" ref="AO36:AO43" si="48">IF(AND(AP36=0,AQ36=0),"",AP36*60+AQ36)</f>
        <v>271</v>
      </c>
      <c r="AP36" s="115">
        <f t="shared" ref="AP36:AP43" si="49">HOUR(AD36)</f>
        <v>4</v>
      </c>
      <c r="AQ36" s="115">
        <f t="shared" ref="AQ36:AQ43" si="50">MINUTE(AD36)</f>
        <v>31</v>
      </c>
      <c r="AR36" s="13"/>
      <c r="AS36" s="16"/>
      <c r="AT36" s="117" t="str">
        <f>D34</f>
        <v>mladší dívky</v>
      </c>
      <c r="AU36" s="118" t="str">
        <f>IF(A36="A","QD","")</f>
        <v/>
      </c>
      <c r="AV36" s="16"/>
      <c r="AW36" s="16"/>
      <c r="AX36" s="17"/>
      <c r="AY36" s="17"/>
      <c r="AZ36" s="17"/>
    </row>
    <row r="37" spans="2:52" ht="15" x14ac:dyDescent="0.25">
      <c r="B37" s="62"/>
      <c r="C37" s="96" t="s">
        <v>51</v>
      </c>
      <c r="D37" s="182" t="s">
        <v>79</v>
      </c>
      <c r="E37" s="182" t="s">
        <v>80</v>
      </c>
      <c r="F37" s="158" t="s">
        <v>49</v>
      </c>
      <c r="G37" s="182">
        <v>2004</v>
      </c>
      <c r="H37" s="98" t="s">
        <v>50</v>
      </c>
      <c r="I37" s="99">
        <v>9.9</v>
      </c>
      <c r="J37" s="99"/>
      <c r="K37" s="100">
        <f t="shared" si="38"/>
        <v>550</v>
      </c>
      <c r="L37" s="99"/>
      <c r="M37" s="100">
        <f t="shared" si="39"/>
        <v>0</v>
      </c>
      <c r="N37" s="101">
        <v>3.8</v>
      </c>
      <c r="O37" s="100">
        <f t="shared" si="40"/>
        <v>63</v>
      </c>
      <c r="P37" s="102"/>
      <c r="Q37" s="100">
        <f t="shared" si="41"/>
        <v>0</v>
      </c>
      <c r="R37" s="103">
        <v>181</v>
      </c>
      <c r="S37" s="104">
        <f t="shared" ref="S37:S43" si="51">INT(IF(R37&lt;30,0,(R37-27)/3)*10)</f>
        <v>513</v>
      </c>
      <c r="T37" s="99">
        <v>5.97</v>
      </c>
      <c r="U37" s="100">
        <f t="shared" si="42"/>
        <v>590</v>
      </c>
      <c r="V37" s="103"/>
      <c r="W37" s="100">
        <f t="shared" si="43"/>
        <v>0</v>
      </c>
      <c r="X37" s="106"/>
      <c r="Y37" s="100">
        <f t="shared" si="44"/>
        <v>0</v>
      </c>
      <c r="Z37" s="107"/>
      <c r="AA37" s="100">
        <f t="shared" si="45"/>
        <v>0</v>
      </c>
      <c r="AB37" s="108"/>
      <c r="AC37" s="102"/>
      <c r="AD37" s="109">
        <v>0.20486111111111113</v>
      </c>
      <c r="AE37" s="110">
        <f t="shared" ref="AE37:AE42" si="52">IF(AF37="ANO",(MAX(AL37:AN37)),0)</f>
        <v>590</v>
      </c>
      <c r="AF37" s="111" t="str">
        <f t="shared" si="46"/>
        <v>ANO</v>
      </c>
      <c r="AG37" s="112">
        <f t="shared" si="47"/>
        <v>2306</v>
      </c>
      <c r="AH37" s="183"/>
      <c r="AJ37" s="119">
        <f>AG44</f>
        <v>13236</v>
      </c>
      <c r="AK37" s="119"/>
      <c r="AL37" s="114">
        <f t="shared" ref="AL37:AL43" si="53">INT(IF(AB37&lt;25,0,(AB37-23.5)/1.5)*10)</f>
        <v>0</v>
      </c>
      <c r="AM37" s="114">
        <f t="shared" ref="AM37:AM43" si="54">INT(IF(AC37&lt;120,0,(AC37-117.6)/2.4)*10)</f>
        <v>0</v>
      </c>
      <c r="AN37" s="114">
        <f t="shared" ref="AN37:AN43" si="55">INT(IF(AO37&gt;=441,0,(442.5-AO37)/2.5)*10)</f>
        <v>590</v>
      </c>
      <c r="AO37" s="115">
        <f t="shared" si="48"/>
        <v>295</v>
      </c>
      <c r="AP37" s="115">
        <f t="shared" si="49"/>
        <v>4</v>
      </c>
      <c r="AQ37" s="115">
        <f t="shared" si="50"/>
        <v>55</v>
      </c>
      <c r="AR37" s="13"/>
      <c r="AS37" s="16"/>
      <c r="AT37" s="117" t="str">
        <f>D34</f>
        <v>mladší dívky</v>
      </c>
      <c r="AU37" s="118" t="str">
        <f t="shared" ref="AU37:AU43" si="56">IF(A37="A","QD","")</f>
        <v/>
      </c>
      <c r="AV37" s="16"/>
      <c r="AW37" s="16"/>
      <c r="AX37" s="17"/>
      <c r="AY37" s="17"/>
      <c r="AZ37" s="17"/>
    </row>
    <row r="38" spans="2:52" ht="15" x14ac:dyDescent="0.25">
      <c r="B38" s="62"/>
      <c r="C38" s="96" t="s">
        <v>54</v>
      </c>
      <c r="D38" s="182" t="s">
        <v>81</v>
      </c>
      <c r="E38" s="182" t="s">
        <v>82</v>
      </c>
      <c r="F38" s="158" t="s">
        <v>49</v>
      </c>
      <c r="G38" s="182">
        <v>2004</v>
      </c>
      <c r="H38" s="98" t="s">
        <v>50</v>
      </c>
      <c r="I38" s="99">
        <v>9.6999999999999993</v>
      </c>
      <c r="J38" s="99"/>
      <c r="K38" s="100">
        <f t="shared" si="38"/>
        <v>590</v>
      </c>
      <c r="L38" s="99"/>
      <c r="M38" s="100">
        <f t="shared" si="39"/>
        <v>0</v>
      </c>
      <c r="N38" s="101">
        <v>7.3</v>
      </c>
      <c r="O38" s="100">
        <f t="shared" si="40"/>
        <v>296</v>
      </c>
      <c r="P38" s="102"/>
      <c r="Q38" s="100">
        <f t="shared" si="41"/>
        <v>0</v>
      </c>
      <c r="R38" s="103">
        <v>132</v>
      </c>
      <c r="S38" s="104">
        <f t="shared" si="51"/>
        <v>350</v>
      </c>
      <c r="T38" s="99">
        <v>5.93</v>
      </c>
      <c r="U38" s="100">
        <f t="shared" si="42"/>
        <v>583</v>
      </c>
      <c r="V38" s="103"/>
      <c r="W38" s="100">
        <f t="shared" si="43"/>
        <v>0</v>
      </c>
      <c r="X38" s="106"/>
      <c r="Y38" s="100">
        <f t="shared" si="44"/>
        <v>0</v>
      </c>
      <c r="Z38" s="107"/>
      <c r="AA38" s="100">
        <f t="shared" si="45"/>
        <v>0</v>
      </c>
      <c r="AB38" s="108"/>
      <c r="AC38" s="102"/>
      <c r="AD38" s="109">
        <v>0.16527777777777777</v>
      </c>
      <c r="AE38" s="110">
        <f t="shared" si="52"/>
        <v>818</v>
      </c>
      <c r="AF38" s="111" t="str">
        <f t="shared" si="46"/>
        <v>ANO</v>
      </c>
      <c r="AG38" s="112">
        <f t="shared" si="47"/>
        <v>2637</v>
      </c>
      <c r="AH38" s="183"/>
      <c r="AJ38" s="119">
        <f>AG44</f>
        <v>13236</v>
      </c>
      <c r="AK38" s="119"/>
      <c r="AL38" s="114">
        <f t="shared" si="53"/>
        <v>0</v>
      </c>
      <c r="AM38" s="114">
        <f t="shared" si="54"/>
        <v>0</v>
      </c>
      <c r="AN38" s="114">
        <f t="shared" si="55"/>
        <v>818</v>
      </c>
      <c r="AO38" s="115">
        <f t="shared" si="48"/>
        <v>238</v>
      </c>
      <c r="AP38" s="115">
        <f t="shared" si="49"/>
        <v>3</v>
      </c>
      <c r="AQ38" s="115">
        <f t="shared" si="50"/>
        <v>58</v>
      </c>
      <c r="AR38" s="13"/>
      <c r="AS38" s="16"/>
      <c r="AT38" s="117" t="str">
        <f>D34</f>
        <v>mladší dívky</v>
      </c>
      <c r="AU38" s="118" t="str">
        <f t="shared" si="56"/>
        <v/>
      </c>
      <c r="AV38" s="16"/>
      <c r="AW38" s="16"/>
      <c r="AX38" s="17"/>
      <c r="AY38" s="17"/>
      <c r="AZ38" s="17"/>
    </row>
    <row r="39" spans="2:52" ht="15" x14ac:dyDescent="0.25">
      <c r="B39" s="62"/>
      <c r="C39" s="96" t="s">
        <v>57</v>
      </c>
      <c r="D39" s="182" t="s">
        <v>83</v>
      </c>
      <c r="E39" s="182" t="s">
        <v>84</v>
      </c>
      <c r="F39" s="158" t="s">
        <v>49</v>
      </c>
      <c r="G39" s="182">
        <v>2004</v>
      </c>
      <c r="H39" s="98" t="s">
        <v>50</v>
      </c>
      <c r="I39" s="99">
        <v>9</v>
      </c>
      <c r="J39" s="99"/>
      <c r="K39" s="100">
        <f t="shared" si="38"/>
        <v>730</v>
      </c>
      <c r="L39" s="99"/>
      <c r="M39" s="100">
        <f t="shared" si="39"/>
        <v>0</v>
      </c>
      <c r="N39" s="101">
        <v>8.4</v>
      </c>
      <c r="O39" s="100">
        <f t="shared" si="40"/>
        <v>370</v>
      </c>
      <c r="P39" s="102"/>
      <c r="Q39" s="100">
        <f t="shared" si="41"/>
        <v>0</v>
      </c>
      <c r="R39" s="103">
        <v>170</v>
      </c>
      <c r="S39" s="104">
        <f t="shared" si="51"/>
        <v>476</v>
      </c>
      <c r="T39" s="99">
        <v>6.45</v>
      </c>
      <c r="U39" s="100">
        <f t="shared" si="42"/>
        <v>663</v>
      </c>
      <c r="V39" s="103"/>
      <c r="W39" s="100">
        <f t="shared" si="43"/>
        <v>0</v>
      </c>
      <c r="X39" s="106"/>
      <c r="Y39" s="100">
        <f t="shared" si="44"/>
        <v>0</v>
      </c>
      <c r="Z39" s="107"/>
      <c r="AA39" s="100">
        <f t="shared" si="45"/>
        <v>0</v>
      </c>
      <c r="AB39" s="108"/>
      <c r="AC39" s="102"/>
      <c r="AD39" s="109">
        <v>0.16458333333333333</v>
      </c>
      <c r="AE39" s="110">
        <f t="shared" si="52"/>
        <v>822</v>
      </c>
      <c r="AF39" s="111" t="str">
        <f t="shared" si="46"/>
        <v>ANO</v>
      </c>
      <c r="AG39" s="112">
        <f t="shared" si="47"/>
        <v>3061</v>
      </c>
      <c r="AH39" s="183"/>
      <c r="AJ39" s="119">
        <f>AG44</f>
        <v>13236</v>
      </c>
      <c r="AK39" s="119"/>
      <c r="AL39" s="114">
        <f t="shared" si="53"/>
        <v>0</v>
      </c>
      <c r="AM39" s="114">
        <f t="shared" si="54"/>
        <v>0</v>
      </c>
      <c r="AN39" s="114">
        <f t="shared" si="55"/>
        <v>822</v>
      </c>
      <c r="AO39" s="115">
        <f t="shared" si="48"/>
        <v>237</v>
      </c>
      <c r="AP39" s="115">
        <f t="shared" si="49"/>
        <v>3</v>
      </c>
      <c r="AQ39" s="115">
        <f t="shared" si="50"/>
        <v>57</v>
      </c>
      <c r="AR39" s="13"/>
      <c r="AS39" s="16"/>
      <c r="AT39" s="117" t="str">
        <f>D34</f>
        <v>mladší dívky</v>
      </c>
      <c r="AU39" s="118" t="str">
        <f t="shared" si="56"/>
        <v/>
      </c>
      <c r="AV39" s="16"/>
      <c r="AW39" s="16"/>
      <c r="AX39" s="17"/>
      <c r="AY39" s="17"/>
      <c r="AZ39" s="17"/>
    </row>
    <row r="40" spans="2:52" ht="15" x14ac:dyDescent="0.25">
      <c r="B40" s="62"/>
      <c r="C40" s="96" t="s">
        <v>60</v>
      </c>
      <c r="D40" s="182" t="s">
        <v>85</v>
      </c>
      <c r="E40" s="182" t="s">
        <v>86</v>
      </c>
      <c r="F40" s="158" t="s">
        <v>49</v>
      </c>
      <c r="G40" s="182">
        <v>2005</v>
      </c>
      <c r="H40" s="98" t="s">
        <v>50</v>
      </c>
      <c r="I40" s="107">
        <v>9.5</v>
      </c>
      <c r="J40" s="99"/>
      <c r="K40" s="100">
        <f t="shared" si="38"/>
        <v>630</v>
      </c>
      <c r="L40" s="99"/>
      <c r="M40" s="100">
        <f t="shared" si="39"/>
        <v>0</v>
      </c>
      <c r="N40" s="101">
        <v>7.1</v>
      </c>
      <c r="O40" s="100">
        <f t="shared" si="40"/>
        <v>283</v>
      </c>
      <c r="P40" s="102"/>
      <c r="Q40" s="100">
        <f t="shared" si="41"/>
        <v>0</v>
      </c>
      <c r="R40" s="103">
        <v>154</v>
      </c>
      <c r="S40" s="104">
        <f t="shared" si="51"/>
        <v>423</v>
      </c>
      <c r="T40" s="99">
        <v>5.35</v>
      </c>
      <c r="U40" s="100">
        <f t="shared" si="42"/>
        <v>494</v>
      </c>
      <c r="V40" s="103"/>
      <c r="W40" s="100">
        <f t="shared" si="43"/>
        <v>0</v>
      </c>
      <c r="X40" s="85"/>
      <c r="Y40" s="100">
        <f t="shared" si="44"/>
        <v>0</v>
      </c>
      <c r="Z40" s="107"/>
      <c r="AA40" s="100">
        <f t="shared" si="45"/>
        <v>0</v>
      </c>
      <c r="AB40" s="108"/>
      <c r="AC40" s="102"/>
      <c r="AD40" s="122">
        <v>0.16458333333333333</v>
      </c>
      <c r="AE40" s="110">
        <f t="shared" si="52"/>
        <v>822</v>
      </c>
      <c r="AF40" s="111" t="str">
        <f t="shared" si="46"/>
        <v>ANO</v>
      </c>
      <c r="AG40" s="112">
        <f t="shared" si="47"/>
        <v>2652</v>
      </c>
      <c r="AH40" s="183"/>
      <c r="AJ40" s="119">
        <f>AG44</f>
        <v>13236</v>
      </c>
      <c r="AK40" s="119"/>
      <c r="AL40" s="114">
        <f t="shared" si="53"/>
        <v>0</v>
      </c>
      <c r="AM40" s="114">
        <f t="shared" si="54"/>
        <v>0</v>
      </c>
      <c r="AN40" s="114">
        <f t="shared" si="55"/>
        <v>822</v>
      </c>
      <c r="AO40" s="115">
        <f t="shared" si="48"/>
        <v>237</v>
      </c>
      <c r="AP40" s="115">
        <f t="shared" si="49"/>
        <v>3</v>
      </c>
      <c r="AQ40" s="115">
        <f t="shared" si="50"/>
        <v>57</v>
      </c>
      <c r="AR40" s="13"/>
      <c r="AS40" s="16"/>
      <c r="AT40" s="117" t="str">
        <f>D34</f>
        <v>mladší dívky</v>
      </c>
      <c r="AU40" s="118" t="str">
        <f t="shared" si="56"/>
        <v/>
      </c>
      <c r="AV40" s="16"/>
      <c r="AW40" s="16"/>
      <c r="AX40" s="17"/>
      <c r="AY40" s="17"/>
      <c r="AZ40" s="17"/>
    </row>
    <row r="41" spans="2:52" ht="15" x14ac:dyDescent="0.25">
      <c r="B41" s="62"/>
      <c r="C41" s="96"/>
      <c r="D41" s="184"/>
      <c r="E41" s="185"/>
      <c r="F41" s="124" t="s">
        <v>40</v>
      </c>
      <c r="G41" s="125"/>
      <c r="H41" s="98" t="s">
        <v>50</v>
      </c>
      <c r="I41" s="99"/>
      <c r="J41" s="107"/>
      <c r="K41" s="100">
        <f t="shared" si="38"/>
        <v>0</v>
      </c>
      <c r="L41" s="107"/>
      <c r="M41" s="100">
        <f t="shared" si="39"/>
        <v>0</v>
      </c>
      <c r="N41" s="126"/>
      <c r="O41" s="100">
        <f t="shared" si="40"/>
        <v>0</v>
      </c>
      <c r="P41" s="102"/>
      <c r="Q41" s="100">
        <f t="shared" si="41"/>
        <v>0</v>
      </c>
      <c r="R41" s="103"/>
      <c r="S41" s="104">
        <f t="shared" si="51"/>
        <v>0</v>
      </c>
      <c r="T41" s="107"/>
      <c r="U41" s="100">
        <f t="shared" si="42"/>
        <v>0</v>
      </c>
      <c r="V41" s="103"/>
      <c r="W41" s="100">
        <f t="shared" si="43"/>
        <v>0</v>
      </c>
      <c r="X41" s="106"/>
      <c r="Y41" s="100">
        <f t="shared" si="44"/>
        <v>0</v>
      </c>
      <c r="Z41" s="107"/>
      <c r="AA41" s="100">
        <f t="shared" si="45"/>
        <v>0</v>
      </c>
      <c r="AB41" s="108"/>
      <c r="AC41" s="102"/>
      <c r="AD41" s="109"/>
      <c r="AE41" s="110">
        <f t="shared" si="52"/>
        <v>0</v>
      </c>
      <c r="AF41" s="111" t="str">
        <f t="shared" si="46"/>
        <v>NE</v>
      </c>
      <c r="AG41" s="128">
        <f t="shared" si="47"/>
        <v>0</v>
      </c>
      <c r="AH41" s="183"/>
      <c r="AJ41" s="119">
        <f>AG44</f>
        <v>13236</v>
      </c>
      <c r="AK41" s="119"/>
      <c r="AL41" s="114">
        <f t="shared" si="53"/>
        <v>0</v>
      </c>
      <c r="AM41" s="114">
        <f t="shared" si="54"/>
        <v>0</v>
      </c>
      <c r="AN41" s="114">
        <f t="shared" si="55"/>
        <v>0</v>
      </c>
      <c r="AO41" s="115" t="str">
        <f t="shared" si="48"/>
        <v/>
      </c>
      <c r="AP41" s="115">
        <f t="shared" si="49"/>
        <v>0</v>
      </c>
      <c r="AQ41" s="115">
        <f t="shared" si="50"/>
        <v>0</v>
      </c>
      <c r="AT41" s="117" t="str">
        <f>D34</f>
        <v>mladší dívky</v>
      </c>
      <c r="AU41" s="118" t="str">
        <f t="shared" si="56"/>
        <v/>
      </c>
    </row>
    <row r="42" spans="2:52" ht="15" x14ac:dyDescent="0.25">
      <c r="B42" s="62"/>
      <c r="C42" s="96"/>
      <c r="D42" s="184"/>
      <c r="E42" s="185"/>
      <c r="F42" s="124" t="s">
        <v>40</v>
      </c>
      <c r="G42" s="125"/>
      <c r="H42" s="98" t="s">
        <v>50</v>
      </c>
      <c r="I42" s="99"/>
      <c r="J42" s="107"/>
      <c r="K42" s="100">
        <f t="shared" si="38"/>
        <v>0</v>
      </c>
      <c r="L42" s="107"/>
      <c r="M42" s="100">
        <f t="shared" si="39"/>
        <v>0</v>
      </c>
      <c r="N42" s="126"/>
      <c r="O42" s="100">
        <f t="shared" si="40"/>
        <v>0</v>
      </c>
      <c r="P42" s="102"/>
      <c r="Q42" s="100">
        <f t="shared" si="41"/>
        <v>0</v>
      </c>
      <c r="R42" s="103"/>
      <c r="S42" s="104">
        <f t="shared" si="51"/>
        <v>0</v>
      </c>
      <c r="T42" s="107"/>
      <c r="U42" s="100">
        <f t="shared" si="42"/>
        <v>0</v>
      </c>
      <c r="V42" s="103"/>
      <c r="W42" s="100">
        <f t="shared" si="43"/>
        <v>0</v>
      </c>
      <c r="X42" s="106"/>
      <c r="Y42" s="100">
        <f t="shared" si="44"/>
        <v>0</v>
      </c>
      <c r="Z42" s="107"/>
      <c r="AA42" s="100">
        <f t="shared" si="45"/>
        <v>0</v>
      </c>
      <c r="AB42" s="108"/>
      <c r="AC42" s="102"/>
      <c r="AD42" s="109"/>
      <c r="AE42" s="110">
        <f t="shared" si="52"/>
        <v>0</v>
      </c>
      <c r="AF42" s="111" t="str">
        <f t="shared" si="46"/>
        <v>NE</v>
      </c>
      <c r="AG42" s="128">
        <f t="shared" si="47"/>
        <v>0</v>
      </c>
      <c r="AH42" s="183"/>
      <c r="AJ42" s="119">
        <f>AG44</f>
        <v>13236</v>
      </c>
      <c r="AK42" s="119"/>
      <c r="AL42" s="114">
        <f t="shared" si="53"/>
        <v>0</v>
      </c>
      <c r="AM42" s="114">
        <f t="shared" si="54"/>
        <v>0</v>
      </c>
      <c r="AN42" s="114">
        <f t="shared" si="55"/>
        <v>0</v>
      </c>
      <c r="AO42" s="115" t="str">
        <f t="shared" si="48"/>
        <v/>
      </c>
      <c r="AP42" s="115">
        <f t="shared" si="49"/>
        <v>0</v>
      </c>
      <c r="AQ42" s="115">
        <f t="shared" si="50"/>
        <v>0</v>
      </c>
      <c r="AT42" s="117" t="str">
        <f>D34</f>
        <v>mladší dívky</v>
      </c>
      <c r="AU42" s="118" t="str">
        <f t="shared" si="56"/>
        <v/>
      </c>
    </row>
    <row r="43" spans="2:52" ht="15" x14ac:dyDescent="0.25">
      <c r="B43" s="62"/>
      <c r="C43" s="96"/>
      <c r="D43" s="184"/>
      <c r="E43" s="185"/>
      <c r="F43" s="124" t="s">
        <v>40</v>
      </c>
      <c r="G43" s="125"/>
      <c r="H43" s="98" t="s">
        <v>50</v>
      </c>
      <c r="I43" s="107"/>
      <c r="J43" s="107"/>
      <c r="K43" s="100">
        <f t="shared" si="38"/>
        <v>0</v>
      </c>
      <c r="L43" s="107"/>
      <c r="M43" s="100">
        <f t="shared" si="39"/>
        <v>0</v>
      </c>
      <c r="N43" s="126"/>
      <c r="O43" s="100">
        <f t="shared" si="40"/>
        <v>0</v>
      </c>
      <c r="P43" s="102"/>
      <c r="Q43" s="100">
        <f t="shared" si="41"/>
        <v>0</v>
      </c>
      <c r="R43" s="103"/>
      <c r="S43" s="104">
        <f t="shared" si="51"/>
        <v>0</v>
      </c>
      <c r="T43" s="107"/>
      <c r="U43" s="100">
        <f t="shared" si="42"/>
        <v>0</v>
      </c>
      <c r="V43" s="103"/>
      <c r="W43" s="100">
        <f t="shared" si="43"/>
        <v>0</v>
      </c>
      <c r="X43" s="106"/>
      <c r="Y43" s="100">
        <f t="shared" si="44"/>
        <v>0</v>
      </c>
      <c r="Z43" s="107"/>
      <c r="AA43" s="100">
        <f t="shared" si="45"/>
        <v>0</v>
      </c>
      <c r="AB43" s="108"/>
      <c r="AC43" s="102"/>
      <c r="AD43" s="109"/>
      <c r="AE43" s="110">
        <f>IF(AF43="ANO",(MAX(AL43:AN43)),0)</f>
        <v>0</v>
      </c>
      <c r="AF43" s="111" t="str">
        <f t="shared" si="46"/>
        <v>NE</v>
      </c>
      <c r="AG43" s="128">
        <f t="shared" si="47"/>
        <v>0</v>
      </c>
      <c r="AH43" s="183"/>
      <c r="AJ43" s="119">
        <f>AG44</f>
        <v>13236</v>
      </c>
      <c r="AK43" s="119"/>
      <c r="AL43" s="114">
        <f t="shared" si="53"/>
        <v>0</v>
      </c>
      <c r="AM43" s="114">
        <f t="shared" si="54"/>
        <v>0</v>
      </c>
      <c r="AN43" s="114">
        <f t="shared" si="55"/>
        <v>0</v>
      </c>
      <c r="AO43" s="115" t="str">
        <f t="shared" si="48"/>
        <v/>
      </c>
      <c r="AP43" s="115">
        <f t="shared" si="49"/>
        <v>0</v>
      </c>
      <c r="AQ43" s="115">
        <f t="shared" si="50"/>
        <v>0</v>
      </c>
      <c r="AT43" s="117" t="str">
        <f>D34</f>
        <v>mladší dívky</v>
      </c>
      <c r="AU43" s="118" t="str">
        <f t="shared" si="56"/>
        <v/>
      </c>
    </row>
    <row r="44" spans="2:52" x14ac:dyDescent="0.2">
      <c r="B44" s="62"/>
      <c r="C44" s="160"/>
      <c r="D44" s="161"/>
      <c r="E44" s="161"/>
      <c r="F44" s="162"/>
      <c r="G44" s="161"/>
      <c r="H44" s="161"/>
      <c r="I44" s="161"/>
      <c r="J44" s="161"/>
      <c r="K44" s="163"/>
      <c r="L44" s="161"/>
      <c r="M44" s="187"/>
      <c r="N44" s="163"/>
      <c r="O44" s="164"/>
      <c r="P44" s="163"/>
      <c r="Q44" s="164"/>
      <c r="R44" s="164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5" t="s">
        <v>63</v>
      </c>
      <c r="AF44" s="188"/>
      <c r="AG44" s="167">
        <f>AG36+AG37+AG38+AG39+AG40+AG41+AG42+AG43</f>
        <v>13236</v>
      </c>
      <c r="AJ44" s="137">
        <f>AG44</f>
        <v>13236</v>
      </c>
      <c r="AK44" s="137"/>
      <c r="AL44" s="137"/>
      <c r="AM44" s="137"/>
      <c r="AN44" s="137"/>
      <c r="AP44" s="16"/>
      <c r="AQ44" s="139"/>
      <c r="AT44" s="14"/>
      <c r="AU44" s="14"/>
    </row>
    <row r="45" spans="2:52" ht="13.5" thickBot="1" x14ac:dyDescent="0.25">
      <c r="B45" s="62"/>
      <c r="C45" s="141"/>
      <c r="D45" s="142"/>
      <c r="E45" s="142"/>
      <c r="F45" s="143"/>
      <c r="G45" s="143"/>
      <c r="H45" s="143"/>
      <c r="I45" s="143"/>
      <c r="J45" s="143"/>
      <c r="K45" s="144"/>
      <c r="L45" s="143"/>
      <c r="M45" s="189"/>
      <c r="N45" s="144"/>
      <c r="O45" s="143"/>
      <c r="P45" s="144"/>
      <c r="Q45" s="143"/>
      <c r="R45" s="143"/>
      <c r="S45" s="143"/>
      <c r="T45" s="144"/>
      <c r="U45" s="143"/>
      <c r="V45" s="144"/>
      <c r="W45" s="145"/>
      <c r="X45" s="144"/>
      <c r="Y45" s="143"/>
      <c r="Z45" s="144"/>
      <c r="AA45" s="143"/>
      <c r="AB45" s="143"/>
      <c r="AC45" s="144"/>
      <c r="AD45" s="145"/>
      <c r="AE45" s="190"/>
      <c r="AF45" s="191"/>
      <c r="AG45" s="192"/>
      <c r="AH45" s="16"/>
      <c r="AJ45" s="137">
        <f>AG44</f>
        <v>13236</v>
      </c>
      <c r="AK45" s="137"/>
      <c r="AL45" s="137"/>
      <c r="AM45" s="137"/>
      <c r="AN45" s="137"/>
      <c r="AP45" s="16"/>
      <c r="AQ45" s="16"/>
      <c r="AT45" s="16"/>
      <c r="AU45" s="16"/>
    </row>
    <row r="46" spans="2:52" x14ac:dyDescent="0.2">
      <c r="B46" s="62" t="s">
        <v>87</v>
      </c>
      <c r="C46" s="149" t="s">
        <v>88</v>
      </c>
      <c r="D46" s="239" t="s">
        <v>267</v>
      </c>
      <c r="E46" s="194"/>
      <c r="F46" s="152"/>
      <c r="G46" s="66"/>
      <c r="H46" s="66"/>
      <c r="I46" s="68" t="s">
        <v>14</v>
      </c>
      <c r="J46" s="69"/>
      <c r="K46" s="153" t="s">
        <v>15</v>
      </c>
      <c r="L46" s="67" t="s">
        <v>16</v>
      </c>
      <c r="M46" s="153" t="s">
        <v>15</v>
      </c>
      <c r="N46" s="67" t="s">
        <v>17</v>
      </c>
      <c r="O46" s="153" t="s">
        <v>15</v>
      </c>
      <c r="P46" s="154" t="s">
        <v>18</v>
      </c>
      <c r="Q46" s="153" t="s">
        <v>15</v>
      </c>
      <c r="R46" s="72" t="s">
        <v>19</v>
      </c>
      <c r="S46" s="153" t="s">
        <v>15</v>
      </c>
      <c r="T46" s="154" t="s">
        <v>21</v>
      </c>
      <c r="U46" s="153" t="s">
        <v>15</v>
      </c>
      <c r="V46" s="68" t="s">
        <v>22</v>
      </c>
      <c r="W46" s="153" t="s">
        <v>15</v>
      </c>
      <c r="X46" s="67" t="s">
        <v>23</v>
      </c>
      <c r="Y46" s="153" t="s">
        <v>15</v>
      </c>
      <c r="Z46" s="154" t="s">
        <v>24</v>
      </c>
      <c r="AA46" s="153" t="s">
        <v>15</v>
      </c>
      <c r="AB46" s="180" t="s">
        <v>25</v>
      </c>
      <c r="AC46" s="68" t="s">
        <v>26</v>
      </c>
      <c r="AD46" s="68" t="s">
        <v>27</v>
      </c>
      <c r="AE46" s="70" t="s">
        <v>15</v>
      </c>
      <c r="AF46" s="74"/>
      <c r="AG46" s="75" t="s">
        <v>28</v>
      </c>
      <c r="AJ46" s="77">
        <f>AG56</f>
        <v>14272</v>
      </c>
      <c r="AK46" s="77"/>
      <c r="AL46" s="78" t="s">
        <v>29</v>
      </c>
      <c r="AM46" s="78" t="s">
        <v>29</v>
      </c>
      <c r="AN46" s="78" t="s">
        <v>29</v>
      </c>
      <c r="AO46" s="78" t="s">
        <v>30</v>
      </c>
      <c r="AP46" s="78" t="s">
        <v>31</v>
      </c>
      <c r="AQ46" s="78" t="s">
        <v>32</v>
      </c>
      <c r="AT46" s="81"/>
      <c r="AU46" s="80"/>
    </row>
    <row r="47" spans="2:52" x14ac:dyDescent="0.2">
      <c r="B47" s="62"/>
      <c r="C47" s="156" t="s">
        <v>33</v>
      </c>
      <c r="D47" s="83" t="s">
        <v>34</v>
      </c>
      <c r="E47" s="83" t="s">
        <v>35</v>
      </c>
      <c r="F47" s="84" t="s">
        <v>36</v>
      </c>
      <c r="G47" s="85" t="s">
        <v>37</v>
      </c>
      <c r="H47" s="86" t="s">
        <v>38</v>
      </c>
      <c r="I47" s="87" t="s">
        <v>39</v>
      </c>
      <c r="J47" s="87"/>
      <c r="K47" s="157"/>
      <c r="L47" s="89" t="s">
        <v>40</v>
      </c>
      <c r="M47" s="157"/>
      <c r="N47" s="89" t="s">
        <v>40</v>
      </c>
      <c r="O47" s="157"/>
      <c r="P47" s="88" t="s">
        <v>41</v>
      </c>
      <c r="Q47" s="157"/>
      <c r="R47" s="88" t="s">
        <v>41</v>
      </c>
      <c r="S47" s="157"/>
      <c r="T47" s="88" t="s">
        <v>40</v>
      </c>
      <c r="U47" s="157"/>
      <c r="V47" s="87" t="s">
        <v>41</v>
      </c>
      <c r="W47" s="157"/>
      <c r="X47" s="89" t="s">
        <v>41</v>
      </c>
      <c r="Y47" s="157"/>
      <c r="Z47" s="88" t="s">
        <v>40</v>
      </c>
      <c r="AA47" s="157"/>
      <c r="AB47" s="181" t="s">
        <v>40</v>
      </c>
      <c r="AC47" s="87" t="s">
        <v>40</v>
      </c>
      <c r="AD47" s="91" t="s">
        <v>42</v>
      </c>
      <c r="AE47" s="88"/>
      <c r="AF47" s="92"/>
      <c r="AG47" s="93" t="s">
        <v>43</v>
      </c>
      <c r="AJ47" s="77">
        <f>AG56</f>
        <v>14272</v>
      </c>
      <c r="AK47" s="77"/>
      <c r="AL47" s="94" t="s">
        <v>25</v>
      </c>
      <c r="AM47" s="94" t="s">
        <v>26</v>
      </c>
      <c r="AN47" s="94" t="s">
        <v>44</v>
      </c>
      <c r="AO47" s="95" t="s">
        <v>44</v>
      </c>
      <c r="AP47" s="95" t="s">
        <v>44</v>
      </c>
      <c r="AQ47" s="95" t="s">
        <v>44</v>
      </c>
      <c r="AT47" s="81"/>
      <c r="AU47" s="80"/>
    </row>
    <row r="48" spans="2:52" ht="15" x14ac:dyDescent="0.25">
      <c r="B48" s="62"/>
      <c r="C48" s="96" t="s">
        <v>46</v>
      </c>
      <c r="D48" s="195" t="s">
        <v>89</v>
      </c>
      <c r="E48" s="195" t="s">
        <v>90</v>
      </c>
      <c r="F48" s="158" t="s">
        <v>49</v>
      </c>
      <c r="G48" s="195">
        <v>2001</v>
      </c>
      <c r="H48" s="98" t="s">
        <v>50</v>
      </c>
      <c r="I48" s="107">
        <v>9.1999999999999993</v>
      </c>
      <c r="J48" s="107"/>
      <c r="K48" s="100">
        <f t="shared" ref="K48:K55" si="57">INT(IF(J48="E",(IF((AND(I48&gt;10.99)*(I48&lt;14.21)),(14.3-I48)/0.1*10,(IF((AND(I48&gt;6)*(I48&lt;11.01)),(12.65-I48)/0.05*10,0))))+50,(IF((AND(I48&gt;10.99)*(I48&lt;14.21)),(14.3-I48)/0.1*10,(IF((AND(I48&gt;6)*(I48&lt;11.01)),(12.65-I48)/0.05*10,0))))))</f>
        <v>690</v>
      </c>
      <c r="L48" s="107"/>
      <c r="M48" s="100">
        <f t="shared" ref="M48:M55" si="58">INT(IF(L48&lt;1,0,(L48-0.945)/0.055)*10)</f>
        <v>0</v>
      </c>
      <c r="N48" s="126">
        <v>8.25</v>
      </c>
      <c r="O48" s="100">
        <f t="shared" ref="O48:O55" si="59">INT(IF(N48&lt;3,0,(N48-2.85)/0.15)*10)</f>
        <v>360</v>
      </c>
      <c r="P48" s="102"/>
      <c r="Q48" s="100">
        <f t="shared" ref="Q48:Q55" si="60">INT(IF(P48&lt;5,0,(P48-4)/1)*10)</f>
        <v>0</v>
      </c>
      <c r="R48" s="103">
        <v>124</v>
      </c>
      <c r="S48" s="104">
        <f>INT(IF(R48&lt;30,0,(R48-27)/3)*10)</f>
        <v>323</v>
      </c>
      <c r="T48" s="107">
        <v>5.88</v>
      </c>
      <c r="U48" s="100">
        <f t="shared" ref="U48:U55" si="61">INT(IF(T48&lt;2.2,0,(T48-2.135)/0.065)*10)</f>
        <v>576</v>
      </c>
      <c r="V48" s="103"/>
      <c r="W48" s="100">
        <f t="shared" ref="W48:W55" si="62">INT(IF(V48&lt;5,0,(V48-4.3)/0.7)*10)</f>
        <v>0</v>
      </c>
      <c r="X48" s="85"/>
      <c r="Y48" s="100">
        <f t="shared" ref="Y48:Y55" si="63">INT(IF(X48&lt;10,0,(X48-9)/1)*10)</f>
        <v>0</v>
      </c>
      <c r="Z48" s="107"/>
      <c r="AA48" s="100">
        <f t="shared" ref="AA48:AA55" si="64">INT(IF(Z48&lt;5,0,(Z48-4.25)/0.75)*10)</f>
        <v>0</v>
      </c>
      <c r="AB48" s="108"/>
      <c r="AC48" s="102"/>
      <c r="AD48" s="109">
        <v>0.15</v>
      </c>
      <c r="AE48" s="110">
        <f>IF(AF48="ANO",(MAX(AL48:AN48)),0)</f>
        <v>906</v>
      </c>
      <c r="AF48" s="111" t="str">
        <f t="shared" ref="AF48:AF55" si="65">IF(AND(ISNUMBER(AB48))*((ISNUMBER(AC48)))*(((ISNUMBER(AD48)))),"NE",IF(AND(ISNUMBER(AB48))*((ISNUMBER(AC48))),"NE",IF(AND(ISNUMBER(AB48))*((ISNUMBER(AD48))),"NE",IF(AND(ISNUMBER(AC48))*((ISNUMBER(AD48))),"NE",IF(AND(AB48="")*((AC48=""))*(((AD48=""))),"NE","ANO")))))</f>
        <v>ANO</v>
      </c>
      <c r="AG48" s="112">
        <f t="shared" ref="AG48:AG55" si="66">SUM(K48+M48+O48+Q48+S48+U48+W48+Y48+AA48+AE48)</f>
        <v>2855</v>
      </c>
      <c r="AH48" s="183"/>
      <c r="AJ48" s="119">
        <f>AG56</f>
        <v>14272</v>
      </c>
      <c r="AK48" s="119"/>
      <c r="AL48" s="114">
        <f>INT(IF(AB48&lt;25,0,(AB48-23.5)/1.5)*10)</f>
        <v>0</v>
      </c>
      <c r="AM48" s="114">
        <f>INT(IF(AC48&lt;120,0,(AC48-117.6)/2.4)*10)</f>
        <v>0</v>
      </c>
      <c r="AN48" s="114">
        <f>INT(IF(AO48&gt;=441,0,(442.5-AO48)/2.5)*10)</f>
        <v>906</v>
      </c>
      <c r="AO48" s="115">
        <f t="shared" ref="AO48:AO55" si="67">IF(AND(AP48=0,AQ48=0),"",AP48*60+AQ48)</f>
        <v>216</v>
      </c>
      <c r="AP48" s="115">
        <f t="shared" ref="AP48:AP55" si="68">HOUR(AD48)</f>
        <v>3</v>
      </c>
      <c r="AQ48" s="115">
        <f t="shared" ref="AQ48:AQ55" si="69">MINUTE(AD48)</f>
        <v>36</v>
      </c>
      <c r="AT48" s="117" t="str">
        <f>D46</f>
        <v>starší dívky</v>
      </c>
      <c r="AU48" s="118" t="str">
        <f>IF(A48="A","QD","")</f>
        <v/>
      </c>
    </row>
    <row r="49" spans="2:47" ht="15" x14ac:dyDescent="0.25">
      <c r="B49" s="62"/>
      <c r="C49" s="96" t="s">
        <v>51</v>
      </c>
      <c r="D49" s="195" t="s">
        <v>91</v>
      </c>
      <c r="E49" s="195" t="s">
        <v>92</v>
      </c>
      <c r="F49" s="158" t="s">
        <v>49</v>
      </c>
      <c r="G49" s="195">
        <v>2002</v>
      </c>
      <c r="H49" s="98" t="s">
        <v>50</v>
      </c>
      <c r="I49" s="99">
        <v>8.5</v>
      </c>
      <c r="J49" s="99"/>
      <c r="K49" s="100">
        <f t="shared" si="57"/>
        <v>830</v>
      </c>
      <c r="L49" s="99"/>
      <c r="M49" s="100">
        <f t="shared" si="58"/>
        <v>0</v>
      </c>
      <c r="N49" s="101">
        <v>9.9</v>
      </c>
      <c r="O49" s="100">
        <f t="shared" si="59"/>
        <v>470</v>
      </c>
      <c r="P49" s="102"/>
      <c r="Q49" s="100">
        <f t="shared" si="60"/>
        <v>0</v>
      </c>
      <c r="R49" s="103">
        <v>153</v>
      </c>
      <c r="S49" s="104">
        <f t="shared" ref="S49:S55" si="70">INT(IF(R49&lt;30,0,(R49-27)/3)*10)</f>
        <v>420</v>
      </c>
      <c r="T49" s="99">
        <v>6.72</v>
      </c>
      <c r="U49" s="100">
        <f t="shared" si="61"/>
        <v>705</v>
      </c>
      <c r="V49" s="103"/>
      <c r="W49" s="100">
        <f t="shared" si="62"/>
        <v>0</v>
      </c>
      <c r="X49" s="106"/>
      <c r="Y49" s="100">
        <f t="shared" si="63"/>
        <v>0</v>
      </c>
      <c r="Z49" s="107"/>
      <c r="AA49" s="100">
        <f t="shared" si="64"/>
        <v>0</v>
      </c>
      <c r="AB49" s="108"/>
      <c r="AC49" s="102"/>
      <c r="AD49" s="109">
        <v>0.17083333333333331</v>
      </c>
      <c r="AE49" s="110">
        <f t="shared" ref="AE49:AE54" si="71">IF(AF49="ANO",(MAX(AL49:AN49)),0)</f>
        <v>786</v>
      </c>
      <c r="AF49" s="111" t="str">
        <f t="shared" si="65"/>
        <v>ANO</v>
      </c>
      <c r="AG49" s="112">
        <f t="shared" si="66"/>
        <v>3211</v>
      </c>
      <c r="AH49" s="183"/>
      <c r="AJ49" s="119">
        <f>AG56</f>
        <v>14272</v>
      </c>
      <c r="AK49" s="119"/>
      <c r="AL49" s="114">
        <f t="shared" ref="AL49:AL55" si="72">INT(IF(AB49&lt;25,0,(AB49-23.5)/1.5)*10)</f>
        <v>0</v>
      </c>
      <c r="AM49" s="114">
        <f t="shared" ref="AM49:AM55" si="73">INT(IF(AC49&lt;120,0,(AC49-117.6)/2.4)*10)</f>
        <v>0</v>
      </c>
      <c r="AN49" s="114">
        <f t="shared" ref="AN49:AN55" si="74">INT(IF(AO49&gt;=441,0,(442.5-AO49)/2.5)*10)</f>
        <v>786</v>
      </c>
      <c r="AO49" s="115">
        <f t="shared" si="67"/>
        <v>246</v>
      </c>
      <c r="AP49" s="115">
        <f t="shared" si="68"/>
        <v>4</v>
      </c>
      <c r="AQ49" s="115">
        <f t="shared" si="69"/>
        <v>6</v>
      </c>
      <c r="AT49" s="117" t="str">
        <f>D46</f>
        <v>starší dívky</v>
      </c>
      <c r="AU49" s="118" t="str">
        <f t="shared" ref="AU49:AU55" si="75">IF(A49="A","QD","")</f>
        <v/>
      </c>
    </row>
    <row r="50" spans="2:47" ht="15" x14ac:dyDescent="0.25">
      <c r="B50" s="62"/>
      <c r="C50" s="96" t="s">
        <v>54</v>
      </c>
      <c r="D50" s="195" t="s">
        <v>93</v>
      </c>
      <c r="E50" s="195" t="s">
        <v>94</v>
      </c>
      <c r="F50" s="158" t="s">
        <v>49</v>
      </c>
      <c r="G50" s="195">
        <v>2002</v>
      </c>
      <c r="H50" s="98" t="s">
        <v>50</v>
      </c>
      <c r="I50" s="99">
        <v>9.8000000000000007</v>
      </c>
      <c r="J50" s="99"/>
      <c r="K50" s="100">
        <f t="shared" si="57"/>
        <v>570</v>
      </c>
      <c r="L50" s="99"/>
      <c r="M50" s="100">
        <f t="shared" si="58"/>
        <v>0</v>
      </c>
      <c r="N50" s="101">
        <v>8.4</v>
      </c>
      <c r="O50" s="100">
        <f t="shared" si="59"/>
        <v>370</v>
      </c>
      <c r="P50" s="102"/>
      <c r="Q50" s="100">
        <f t="shared" si="60"/>
        <v>0</v>
      </c>
      <c r="R50" s="103">
        <v>113</v>
      </c>
      <c r="S50" s="104">
        <f t="shared" si="70"/>
        <v>286</v>
      </c>
      <c r="T50" s="99">
        <v>5.8</v>
      </c>
      <c r="U50" s="100">
        <f t="shared" si="61"/>
        <v>563</v>
      </c>
      <c r="V50" s="103"/>
      <c r="W50" s="100">
        <f t="shared" si="62"/>
        <v>0</v>
      </c>
      <c r="X50" s="106"/>
      <c r="Y50" s="100">
        <f t="shared" si="63"/>
        <v>0</v>
      </c>
      <c r="Z50" s="107"/>
      <c r="AA50" s="100">
        <f t="shared" si="64"/>
        <v>0</v>
      </c>
      <c r="AB50" s="108"/>
      <c r="AC50" s="102"/>
      <c r="AD50" s="109">
        <v>0.16388888888888889</v>
      </c>
      <c r="AE50" s="110">
        <f t="shared" si="71"/>
        <v>826</v>
      </c>
      <c r="AF50" s="111" t="str">
        <f t="shared" si="65"/>
        <v>ANO</v>
      </c>
      <c r="AG50" s="112">
        <f t="shared" si="66"/>
        <v>2615</v>
      </c>
      <c r="AH50" s="183"/>
      <c r="AJ50" s="119">
        <f>AG56</f>
        <v>14272</v>
      </c>
      <c r="AK50" s="119"/>
      <c r="AL50" s="114">
        <f t="shared" si="72"/>
        <v>0</v>
      </c>
      <c r="AM50" s="114">
        <f t="shared" si="73"/>
        <v>0</v>
      </c>
      <c r="AN50" s="114">
        <f t="shared" si="74"/>
        <v>826</v>
      </c>
      <c r="AO50" s="115">
        <f t="shared" si="67"/>
        <v>236</v>
      </c>
      <c r="AP50" s="115">
        <f t="shared" si="68"/>
        <v>3</v>
      </c>
      <c r="AQ50" s="115">
        <f t="shared" si="69"/>
        <v>56</v>
      </c>
      <c r="AT50" s="117" t="str">
        <f>D46</f>
        <v>starší dívky</v>
      </c>
      <c r="AU50" s="118" t="str">
        <f t="shared" si="75"/>
        <v/>
      </c>
    </row>
    <row r="51" spans="2:47" ht="15" x14ac:dyDescent="0.25">
      <c r="B51" s="62"/>
      <c r="C51" s="96" t="s">
        <v>57</v>
      </c>
      <c r="D51" s="195" t="s">
        <v>95</v>
      </c>
      <c r="E51" s="195" t="s">
        <v>59</v>
      </c>
      <c r="F51" s="158" t="s">
        <v>49</v>
      </c>
      <c r="G51" s="195">
        <v>2001</v>
      </c>
      <c r="H51" s="98" t="s">
        <v>50</v>
      </c>
      <c r="I51" s="99">
        <v>9</v>
      </c>
      <c r="J51" s="99"/>
      <c r="K51" s="100">
        <f t="shared" si="57"/>
        <v>730</v>
      </c>
      <c r="L51" s="99"/>
      <c r="M51" s="100">
        <f t="shared" si="58"/>
        <v>0</v>
      </c>
      <c r="N51" s="101">
        <v>8.75</v>
      </c>
      <c r="O51" s="100">
        <f t="shared" si="59"/>
        <v>393</v>
      </c>
      <c r="P51" s="102"/>
      <c r="Q51" s="100">
        <f t="shared" si="60"/>
        <v>0</v>
      </c>
      <c r="R51" s="103">
        <v>153</v>
      </c>
      <c r="S51" s="104">
        <f t="shared" si="70"/>
        <v>420</v>
      </c>
      <c r="T51" s="99">
        <v>6.65</v>
      </c>
      <c r="U51" s="100">
        <f t="shared" si="61"/>
        <v>694</v>
      </c>
      <c r="V51" s="103"/>
      <c r="W51" s="100">
        <f t="shared" si="62"/>
        <v>0</v>
      </c>
      <c r="X51" s="106"/>
      <c r="Y51" s="100">
        <f t="shared" si="63"/>
        <v>0</v>
      </c>
      <c r="Z51" s="107"/>
      <c r="AA51" s="100">
        <f t="shared" si="64"/>
        <v>0</v>
      </c>
      <c r="AB51" s="108"/>
      <c r="AC51" s="102"/>
      <c r="AD51" s="109">
        <v>0.21249999999999999</v>
      </c>
      <c r="AE51" s="110">
        <f t="shared" si="71"/>
        <v>546</v>
      </c>
      <c r="AF51" s="111" t="str">
        <f t="shared" si="65"/>
        <v>ANO</v>
      </c>
      <c r="AG51" s="112">
        <f t="shared" si="66"/>
        <v>2783</v>
      </c>
      <c r="AH51" s="183"/>
      <c r="AJ51" s="119">
        <f>AG56</f>
        <v>14272</v>
      </c>
      <c r="AK51" s="119"/>
      <c r="AL51" s="114">
        <f t="shared" si="72"/>
        <v>0</v>
      </c>
      <c r="AM51" s="114">
        <f t="shared" si="73"/>
        <v>0</v>
      </c>
      <c r="AN51" s="114">
        <f t="shared" si="74"/>
        <v>546</v>
      </c>
      <c r="AO51" s="115">
        <f t="shared" si="67"/>
        <v>306</v>
      </c>
      <c r="AP51" s="115">
        <f t="shared" si="68"/>
        <v>5</v>
      </c>
      <c r="AQ51" s="115">
        <f t="shared" si="69"/>
        <v>6</v>
      </c>
      <c r="AT51" s="117" t="str">
        <f>D46</f>
        <v>starší dívky</v>
      </c>
      <c r="AU51" s="118" t="str">
        <f t="shared" si="75"/>
        <v/>
      </c>
    </row>
    <row r="52" spans="2:47" ht="15" x14ac:dyDescent="0.25">
      <c r="B52" s="62"/>
      <c r="C52" s="96" t="s">
        <v>60</v>
      </c>
      <c r="D52" s="195" t="s">
        <v>89</v>
      </c>
      <c r="E52" s="195" t="s">
        <v>96</v>
      </c>
      <c r="F52" s="158" t="s">
        <v>49</v>
      </c>
      <c r="G52" s="195">
        <v>2002</v>
      </c>
      <c r="H52" s="98" t="s">
        <v>50</v>
      </c>
      <c r="I52" s="99">
        <v>9.6</v>
      </c>
      <c r="J52" s="99"/>
      <c r="K52" s="100">
        <f t="shared" si="57"/>
        <v>610</v>
      </c>
      <c r="L52" s="99"/>
      <c r="M52" s="100">
        <f t="shared" si="58"/>
        <v>0</v>
      </c>
      <c r="N52" s="101">
        <v>9.25</v>
      </c>
      <c r="O52" s="100">
        <f t="shared" si="59"/>
        <v>426</v>
      </c>
      <c r="P52" s="102"/>
      <c r="Q52" s="100">
        <f t="shared" si="60"/>
        <v>0</v>
      </c>
      <c r="R52" s="103">
        <v>158</v>
      </c>
      <c r="S52" s="104">
        <f t="shared" si="70"/>
        <v>436</v>
      </c>
      <c r="T52" s="99">
        <v>6.1</v>
      </c>
      <c r="U52" s="100">
        <f t="shared" si="61"/>
        <v>610</v>
      </c>
      <c r="V52" s="103"/>
      <c r="W52" s="100">
        <f t="shared" si="62"/>
        <v>0</v>
      </c>
      <c r="X52" s="85"/>
      <c r="Y52" s="100">
        <f t="shared" si="63"/>
        <v>0</v>
      </c>
      <c r="Z52" s="107"/>
      <c r="AA52" s="100">
        <f t="shared" si="64"/>
        <v>0</v>
      </c>
      <c r="AB52" s="108"/>
      <c r="AC52" s="102"/>
      <c r="AD52" s="122">
        <v>0.18124999999999999</v>
      </c>
      <c r="AE52" s="110">
        <f t="shared" si="71"/>
        <v>726</v>
      </c>
      <c r="AF52" s="111" t="str">
        <f t="shared" si="65"/>
        <v>ANO</v>
      </c>
      <c r="AG52" s="112">
        <f t="shared" si="66"/>
        <v>2808</v>
      </c>
      <c r="AH52" s="183"/>
      <c r="AJ52" s="119">
        <f>AG56</f>
        <v>14272</v>
      </c>
      <c r="AK52" s="119"/>
      <c r="AL52" s="114">
        <f t="shared" si="72"/>
        <v>0</v>
      </c>
      <c r="AM52" s="114">
        <f t="shared" si="73"/>
        <v>0</v>
      </c>
      <c r="AN52" s="114">
        <f t="shared" si="74"/>
        <v>726</v>
      </c>
      <c r="AO52" s="115">
        <f t="shared" si="67"/>
        <v>261</v>
      </c>
      <c r="AP52" s="115">
        <f t="shared" si="68"/>
        <v>4</v>
      </c>
      <c r="AQ52" s="115">
        <f t="shared" si="69"/>
        <v>21</v>
      </c>
      <c r="AT52" s="117" t="str">
        <f>D46</f>
        <v>starší dívky</v>
      </c>
      <c r="AU52" s="118" t="str">
        <f t="shared" si="75"/>
        <v/>
      </c>
    </row>
    <row r="53" spans="2:47" ht="15" x14ac:dyDescent="0.25">
      <c r="B53" s="62"/>
      <c r="C53" s="96"/>
      <c r="D53" s="196"/>
      <c r="E53" s="196"/>
      <c r="F53" s="124" t="s">
        <v>40</v>
      </c>
      <c r="G53" s="98"/>
      <c r="H53" s="98" t="s">
        <v>50</v>
      </c>
      <c r="I53" s="107"/>
      <c r="J53" s="107"/>
      <c r="K53" s="100">
        <f t="shared" si="57"/>
        <v>0</v>
      </c>
      <c r="L53" s="107"/>
      <c r="M53" s="100">
        <f t="shared" si="58"/>
        <v>0</v>
      </c>
      <c r="N53" s="126"/>
      <c r="O53" s="100">
        <f t="shared" si="59"/>
        <v>0</v>
      </c>
      <c r="P53" s="102"/>
      <c r="Q53" s="100">
        <f t="shared" si="60"/>
        <v>0</v>
      </c>
      <c r="R53" s="103"/>
      <c r="S53" s="104">
        <f t="shared" si="70"/>
        <v>0</v>
      </c>
      <c r="T53" s="107"/>
      <c r="U53" s="100">
        <f t="shared" si="61"/>
        <v>0</v>
      </c>
      <c r="V53" s="103"/>
      <c r="W53" s="100">
        <f t="shared" si="62"/>
        <v>0</v>
      </c>
      <c r="X53" s="106"/>
      <c r="Y53" s="100">
        <f t="shared" si="63"/>
        <v>0</v>
      </c>
      <c r="Z53" s="107"/>
      <c r="AA53" s="100">
        <f t="shared" si="64"/>
        <v>0</v>
      </c>
      <c r="AB53" s="108"/>
      <c r="AC53" s="102"/>
      <c r="AD53" s="109"/>
      <c r="AE53" s="110">
        <f t="shared" si="71"/>
        <v>0</v>
      </c>
      <c r="AF53" s="111" t="str">
        <f t="shared" si="65"/>
        <v>NE</v>
      </c>
      <c r="AG53" s="128">
        <f t="shared" si="66"/>
        <v>0</v>
      </c>
      <c r="AH53" s="183"/>
      <c r="AJ53" s="119">
        <f>AG56</f>
        <v>14272</v>
      </c>
      <c r="AK53" s="119"/>
      <c r="AL53" s="114">
        <f t="shared" si="72"/>
        <v>0</v>
      </c>
      <c r="AM53" s="114">
        <f t="shared" si="73"/>
        <v>0</v>
      </c>
      <c r="AN53" s="114">
        <f t="shared" si="74"/>
        <v>0</v>
      </c>
      <c r="AO53" s="115" t="str">
        <f t="shared" si="67"/>
        <v/>
      </c>
      <c r="AP53" s="115">
        <f t="shared" si="68"/>
        <v>0</v>
      </c>
      <c r="AQ53" s="115">
        <f t="shared" si="69"/>
        <v>0</v>
      </c>
      <c r="AT53" s="117" t="str">
        <f>D46</f>
        <v>starší dívky</v>
      </c>
      <c r="AU53" s="118" t="str">
        <f t="shared" si="75"/>
        <v/>
      </c>
    </row>
    <row r="54" spans="2:47" ht="15" x14ac:dyDescent="0.25">
      <c r="B54" s="62"/>
      <c r="C54" s="96"/>
      <c r="D54" s="196"/>
      <c r="E54" s="196"/>
      <c r="F54" s="124" t="s">
        <v>40</v>
      </c>
      <c r="G54" s="98"/>
      <c r="H54" s="98" t="s">
        <v>50</v>
      </c>
      <c r="I54" s="107"/>
      <c r="J54" s="107"/>
      <c r="K54" s="100">
        <f t="shared" si="57"/>
        <v>0</v>
      </c>
      <c r="L54" s="107"/>
      <c r="M54" s="100">
        <f t="shared" si="58"/>
        <v>0</v>
      </c>
      <c r="N54" s="126"/>
      <c r="O54" s="100">
        <f t="shared" si="59"/>
        <v>0</v>
      </c>
      <c r="P54" s="102"/>
      <c r="Q54" s="100">
        <f t="shared" si="60"/>
        <v>0</v>
      </c>
      <c r="R54" s="103"/>
      <c r="S54" s="104">
        <f t="shared" si="70"/>
        <v>0</v>
      </c>
      <c r="T54" s="107"/>
      <c r="U54" s="100">
        <f t="shared" si="61"/>
        <v>0</v>
      </c>
      <c r="V54" s="103"/>
      <c r="W54" s="100">
        <f t="shared" si="62"/>
        <v>0</v>
      </c>
      <c r="X54" s="106"/>
      <c r="Y54" s="100">
        <f t="shared" si="63"/>
        <v>0</v>
      </c>
      <c r="Z54" s="107"/>
      <c r="AA54" s="100">
        <f t="shared" si="64"/>
        <v>0</v>
      </c>
      <c r="AB54" s="108"/>
      <c r="AC54" s="102"/>
      <c r="AD54" s="109"/>
      <c r="AE54" s="110">
        <f t="shared" si="71"/>
        <v>0</v>
      </c>
      <c r="AF54" s="111" t="str">
        <f t="shared" si="65"/>
        <v>NE</v>
      </c>
      <c r="AG54" s="128">
        <f t="shared" si="66"/>
        <v>0</v>
      </c>
      <c r="AH54" s="183"/>
      <c r="AJ54" s="119">
        <f>AG56</f>
        <v>14272</v>
      </c>
      <c r="AK54" s="119"/>
      <c r="AL54" s="114">
        <f t="shared" si="72"/>
        <v>0</v>
      </c>
      <c r="AM54" s="114">
        <f t="shared" si="73"/>
        <v>0</v>
      </c>
      <c r="AN54" s="114">
        <f t="shared" si="74"/>
        <v>0</v>
      </c>
      <c r="AO54" s="115" t="str">
        <f t="shared" si="67"/>
        <v/>
      </c>
      <c r="AP54" s="115">
        <f t="shared" si="68"/>
        <v>0</v>
      </c>
      <c r="AQ54" s="115">
        <f t="shared" si="69"/>
        <v>0</v>
      </c>
      <c r="AT54" s="117" t="str">
        <f>D46</f>
        <v>starší dívky</v>
      </c>
      <c r="AU54" s="118" t="str">
        <f t="shared" si="75"/>
        <v/>
      </c>
    </row>
    <row r="55" spans="2:47" ht="15" x14ac:dyDescent="0.25">
      <c r="B55" s="62"/>
      <c r="C55" s="96"/>
      <c r="D55" s="196"/>
      <c r="E55" s="196"/>
      <c r="F55" s="124" t="s">
        <v>40</v>
      </c>
      <c r="G55" s="98"/>
      <c r="H55" s="98" t="s">
        <v>50</v>
      </c>
      <c r="I55" s="107"/>
      <c r="J55" s="107"/>
      <c r="K55" s="100">
        <f t="shared" si="57"/>
        <v>0</v>
      </c>
      <c r="L55" s="107"/>
      <c r="M55" s="100">
        <f t="shared" si="58"/>
        <v>0</v>
      </c>
      <c r="N55" s="126"/>
      <c r="O55" s="100">
        <f t="shared" si="59"/>
        <v>0</v>
      </c>
      <c r="P55" s="102"/>
      <c r="Q55" s="100">
        <f t="shared" si="60"/>
        <v>0</v>
      </c>
      <c r="R55" s="103"/>
      <c r="S55" s="104">
        <f t="shared" si="70"/>
        <v>0</v>
      </c>
      <c r="T55" s="107"/>
      <c r="U55" s="100">
        <f t="shared" si="61"/>
        <v>0</v>
      </c>
      <c r="V55" s="103"/>
      <c r="W55" s="100">
        <f t="shared" si="62"/>
        <v>0</v>
      </c>
      <c r="X55" s="106"/>
      <c r="Y55" s="100">
        <f t="shared" si="63"/>
        <v>0</v>
      </c>
      <c r="Z55" s="107"/>
      <c r="AA55" s="100">
        <f t="shared" si="64"/>
        <v>0</v>
      </c>
      <c r="AB55" s="108"/>
      <c r="AC55" s="102"/>
      <c r="AD55" s="109"/>
      <c r="AE55" s="110">
        <f>IF(AF55="ANO",(MAX(AL55:AN55)),0)</f>
        <v>0</v>
      </c>
      <c r="AF55" s="111" t="str">
        <f t="shared" si="65"/>
        <v>NE</v>
      </c>
      <c r="AG55" s="128">
        <f t="shared" si="66"/>
        <v>0</v>
      </c>
      <c r="AH55" s="183"/>
      <c r="AJ55" s="119">
        <f>AG56</f>
        <v>14272</v>
      </c>
      <c r="AK55" s="119"/>
      <c r="AL55" s="114">
        <f t="shared" si="72"/>
        <v>0</v>
      </c>
      <c r="AM55" s="114">
        <f t="shared" si="73"/>
        <v>0</v>
      </c>
      <c r="AN55" s="114">
        <f t="shared" si="74"/>
        <v>0</v>
      </c>
      <c r="AO55" s="115" t="str">
        <f t="shared" si="67"/>
        <v/>
      </c>
      <c r="AP55" s="115">
        <f t="shared" si="68"/>
        <v>0</v>
      </c>
      <c r="AQ55" s="115">
        <f t="shared" si="69"/>
        <v>0</v>
      </c>
      <c r="AT55" s="117" t="str">
        <f>D46</f>
        <v>starší dívky</v>
      </c>
      <c r="AU55" s="118" t="str">
        <f t="shared" si="75"/>
        <v/>
      </c>
    </row>
    <row r="56" spans="2:47" ht="15" x14ac:dyDescent="0.25">
      <c r="B56" s="62"/>
      <c r="C56" s="160"/>
      <c r="D56" s="197"/>
      <c r="E56" s="197"/>
      <c r="F56" s="198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9" t="s">
        <v>63</v>
      </c>
      <c r="AF56" s="200"/>
      <c r="AG56" s="201">
        <f>AG48+AG49+AG50+AG51+AG52+AG53+AG54+AG55</f>
        <v>14272</v>
      </c>
      <c r="AJ56" s="137">
        <f>AG56</f>
        <v>14272</v>
      </c>
      <c r="AK56" s="137"/>
      <c r="AL56" s="168"/>
      <c r="AM56" s="168"/>
      <c r="AN56" s="168"/>
      <c r="AO56" s="169"/>
      <c r="AP56" s="169"/>
      <c r="AQ56" s="169"/>
    </row>
    <row r="57" spans="2:47" ht="15.75" thickBot="1" x14ac:dyDescent="0.3">
      <c r="B57" s="62"/>
      <c r="C57" s="141"/>
      <c r="D57" s="142"/>
      <c r="E57" s="142"/>
      <c r="F57" s="143"/>
      <c r="G57" s="143"/>
      <c r="H57" s="143"/>
      <c r="I57" s="143"/>
      <c r="J57" s="202"/>
      <c r="K57" s="144"/>
      <c r="L57" s="143"/>
      <c r="M57" s="144"/>
      <c r="N57" s="143"/>
      <c r="O57" s="144"/>
      <c r="P57" s="143"/>
      <c r="Q57" s="144"/>
      <c r="R57" s="143"/>
      <c r="S57" s="144"/>
      <c r="T57" s="143"/>
      <c r="U57" s="144"/>
      <c r="V57" s="145"/>
      <c r="W57" s="144"/>
      <c r="X57" s="143"/>
      <c r="Y57" s="144"/>
      <c r="Z57" s="143"/>
      <c r="AA57" s="144"/>
      <c r="AB57" s="203"/>
      <c r="AC57" s="145"/>
      <c r="AD57" s="145"/>
      <c r="AE57" s="190"/>
      <c r="AF57" s="146"/>
      <c r="AG57" s="192"/>
      <c r="AJ57" s="137">
        <f>AG56</f>
        <v>14272</v>
      </c>
      <c r="AK57" s="137"/>
      <c r="AL57" s="168"/>
      <c r="AM57" s="168"/>
      <c r="AN57" s="168"/>
      <c r="AO57" s="169"/>
      <c r="AP57" s="169"/>
      <c r="AQ57" s="169"/>
    </row>
    <row r="58" spans="2:47" x14ac:dyDescent="0.2">
      <c r="B58" s="62" t="s">
        <v>97</v>
      </c>
      <c r="C58" s="149" t="s">
        <v>98</v>
      </c>
      <c r="D58" s="239" t="s">
        <v>267</v>
      </c>
      <c r="E58" s="151"/>
      <c r="F58" s="152"/>
      <c r="G58" s="66"/>
      <c r="H58" s="66"/>
      <c r="I58" s="68" t="s">
        <v>14</v>
      </c>
      <c r="J58" s="69"/>
      <c r="K58" s="153" t="s">
        <v>15</v>
      </c>
      <c r="L58" s="67" t="s">
        <v>16</v>
      </c>
      <c r="M58" s="153" t="s">
        <v>15</v>
      </c>
      <c r="N58" s="67" t="s">
        <v>17</v>
      </c>
      <c r="O58" s="153" t="s">
        <v>15</v>
      </c>
      <c r="P58" s="154" t="s">
        <v>18</v>
      </c>
      <c r="Q58" s="153" t="s">
        <v>15</v>
      </c>
      <c r="R58" s="72" t="s">
        <v>19</v>
      </c>
      <c r="S58" s="153" t="s">
        <v>15</v>
      </c>
      <c r="T58" s="154" t="s">
        <v>21</v>
      </c>
      <c r="U58" s="153" t="s">
        <v>15</v>
      </c>
      <c r="V58" s="68" t="s">
        <v>22</v>
      </c>
      <c r="W58" s="153" t="s">
        <v>15</v>
      </c>
      <c r="X58" s="67" t="s">
        <v>23</v>
      </c>
      <c r="Y58" s="153" t="s">
        <v>15</v>
      </c>
      <c r="Z58" s="154" t="s">
        <v>24</v>
      </c>
      <c r="AA58" s="153" t="s">
        <v>15</v>
      </c>
      <c r="AB58" s="180" t="s">
        <v>25</v>
      </c>
      <c r="AC58" s="68" t="s">
        <v>26</v>
      </c>
      <c r="AD58" s="68" t="s">
        <v>27</v>
      </c>
      <c r="AE58" s="70" t="s">
        <v>15</v>
      </c>
      <c r="AF58" s="74"/>
      <c r="AG58" s="75" t="s">
        <v>28</v>
      </c>
      <c r="AJ58" s="77">
        <f>AG68</f>
        <v>13075</v>
      </c>
      <c r="AK58" s="77"/>
      <c r="AL58" s="78" t="s">
        <v>29</v>
      </c>
      <c r="AM58" s="78" t="s">
        <v>29</v>
      </c>
      <c r="AN58" s="78" t="s">
        <v>29</v>
      </c>
      <c r="AO58" s="78" t="s">
        <v>30</v>
      </c>
      <c r="AP58" s="78" t="s">
        <v>31</v>
      </c>
      <c r="AQ58" s="78" t="s">
        <v>32</v>
      </c>
    </row>
    <row r="59" spans="2:47" x14ac:dyDescent="0.2">
      <c r="B59" s="62"/>
      <c r="C59" s="156" t="s">
        <v>33</v>
      </c>
      <c r="D59" s="83" t="s">
        <v>34</v>
      </c>
      <c r="E59" s="83" t="s">
        <v>35</v>
      </c>
      <c r="F59" s="84" t="s">
        <v>36</v>
      </c>
      <c r="G59" s="85" t="s">
        <v>37</v>
      </c>
      <c r="H59" s="86" t="s">
        <v>38</v>
      </c>
      <c r="I59" s="87" t="s">
        <v>39</v>
      </c>
      <c r="J59" s="87"/>
      <c r="K59" s="157"/>
      <c r="L59" s="89" t="s">
        <v>40</v>
      </c>
      <c r="M59" s="157"/>
      <c r="N59" s="89" t="s">
        <v>40</v>
      </c>
      <c r="O59" s="157"/>
      <c r="P59" s="88" t="s">
        <v>41</v>
      </c>
      <c r="Q59" s="157"/>
      <c r="R59" s="88" t="s">
        <v>41</v>
      </c>
      <c r="S59" s="157"/>
      <c r="T59" s="88" t="s">
        <v>40</v>
      </c>
      <c r="U59" s="157"/>
      <c r="V59" s="87" t="s">
        <v>41</v>
      </c>
      <c r="W59" s="157"/>
      <c r="X59" s="89" t="s">
        <v>41</v>
      </c>
      <c r="Y59" s="157"/>
      <c r="Z59" s="88" t="s">
        <v>40</v>
      </c>
      <c r="AA59" s="157"/>
      <c r="AB59" s="181" t="s">
        <v>40</v>
      </c>
      <c r="AC59" s="87" t="s">
        <v>40</v>
      </c>
      <c r="AD59" s="91" t="s">
        <v>42</v>
      </c>
      <c r="AE59" s="88"/>
      <c r="AF59" s="92"/>
      <c r="AG59" s="93" t="s">
        <v>43</v>
      </c>
      <c r="AJ59" s="77">
        <f>AG68</f>
        <v>13075</v>
      </c>
      <c r="AK59" s="77"/>
      <c r="AL59" s="94" t="s">
        <v>25</v>
      </c>
      <c r="AM59" s="94" t="s">
        <v>26</v>
      </c>
      <c r="AN59" s="94" t="s">
        <v>44</v>
      </c>
      <c r="AO59" s="95" t="s">
        <v>44</v>
      </c>
      <c r="AP59" s="95" t="s">
        <v>44</v>
      </c>
      <c r="AQ59" s="95" t="s">
        <v>44</v>
      </c>
    </row>
    <row r="60" spans="2:47" ht="15" x14ac:dyDescent="0.25">
      <c r="B60" s="62"/>
      <c r="C60" s="96" t="s">
        <v>46</v>
      </c>
      <c r="D60" s="195" t="s">
        <v>99</v>
      </c>
      <c r="E60" s="195" t="s">
        <v>100</v>
      </c>
      <c r="F60" s="158" t="s">
        <v>49</v>
      </c>
      <c r="G60" s="195">
        <v>2002</v>
      </c>
      <c r="H60" s="98"/>
      <c r="I60" s="107">
        <v>10.1</v>
      </c>
      <c r="J60" s="107"/>
      <c r="K60" s="100">
        <f t="shared" ref="K60:K67" si="76">INT(IF(J60="E",(IF((AND(I60&gt;10.99)*(I60&lt;14.21)),(14.3-I60)/0.1*10,(IF((AND(I60&gt;6)*(I60&lt;11.01)),(12.65-I60)/0.05*10,0))))+50,(IF((AND(I60&gt;10.99)*(I60&lt;14.21)),(14.3-I60)/0.1*10,(IF((AND(I60&gt;6)*(I60&lt;11.01)),(12.65-I60)/0.05*10,0))))))</f>
        <v>510</v>
      </c>
      <c r="L60" s="107"/>
      <c r="M60" s="100">
        <f t="shared" ref="M60:M67" si="77">INT(IF(L60&lt;1,0,(L60-0.945)/0.055)*10)</f>
        <v>0</v>
      </c>
      <c r="N60" s="126">
        <v>7.4</v>
      </c>
      <c r="O60" s="100">
        <f t="shared" ref="O60:O67" si="78">INT(IF(N60&lt;3,0,(N60-2.85)/0.15)*10)</f>
        <v>303</v>
      </c>
      <c r="P60" s="102"/>
      <c r="Q60" s="100">
        <f t="shared" ref="Q60:Q67" si="79">INT(IF(P60&lt;5,0,(P60-4)/1)*10)</f>
        <v>0</v>
      </c>
      <c r="R60" s="103">
        <v>205</v>
      </c>
      <c r="S60" s="104">
        <f>INT(IF(R60&lt;30,0,(R60-27)/3)*10)</f>
        <v>593</v>
      </c>
      <c r="T60" s="107">
        <v>5.48</v>
      </c>
      <c r="U60" s="100">
        <f t="shared" ref="U60:U67" si="80">INT(IF(T60&lt;2.2,0,(T60-2.135)/0.065)*10)</f>
        <v>514</v>
      </c>
      <c r="V60" s="103"/>
      <c r="W60" s="100">
        <f t="shared" ref="W60:W67" si="81">INT(IF(V60&lt;5,0,(V60-4.3)/0.7)*10)</f>
        <v>0</v>
      </c>
      <c r="X60" s="85"/>
      <c r="Y60" s="100">
        <f t="shared" ref="Y60:Y67" si="82">INT(IF(X60&lt;10,0,(X60-9)/1)*10)</f>
        <v>0</v>
      </c>
      <c r="Z60" s="107"/>
      <c r="AA60" s="100">
        <f t="shared" ref="AA60:AA67" si="83">INT(IF(Z60&lt;5,0,(Z60-4.25)/0.75)*10)</f>
        <v>0</v>
      </c>
      <c r="AB60" s="108"/>
      <c r="AC60" s="102"/>
      <c r="AD60" s="109">
        <v>0.17152777777777775</v>
      </c>
      <c r="AE60" s="110">
        <f>IF(AF60="ANO",(MAX(AL60:AN60)),0)</f>
        <v>782</v>
      </c>
      <c r="AF60" s="111" t="str">
        <f t="shared" ref="AF60:AF67" si="84">IF(AND(ISNUMBER(AB60))*((ISNUMBER(AC60)))*(((ISNUMBER(AD60)))),"NE",IF(AND(ISNUMBER(AB60))*((ISNUMBER(AC60))),"NE",IF(AND(ISNUMBER(AB60))*((ISNUMBER(AD60))),"NE",IF(AND(ISNUMBER(AC60))*((ISNUMBER(AD60))),"NE",IF(AND(AB60="")*((AC60=""))*(((AD60=""))),"NE","ANO")))))</f>
        <v>ANO</v>
      </c>
      <c r="AG60" s="112">
        <f t="shared" ref="AG60:AG67" si="85">SUM(K60+M60+O60+Q60+S60+U60+W60+Y60+AA60+AE60)</f>
        <v>2702</v>
      </c>
      <c r="AH60" s="183"/>
      <c r="AJ60" s="119">
        <f>AG68</f>
        <v>13075</v>
      </c>
      <c r="AK60" s="119"/>
      <c r="AL60" s="114">
        <f>INT(IF(AB60&lt;25,0,(AB60-23.5)/1.5)*10)</f>
        <v>0</v>
      </c>
      <c r="AM60" s="114">
        <f>INT(IF(AC60&lt;120,0,(AC60-117.6)/2.4)*10)</f>
        <v>0</v>
      </c>
      <c r="AN60" s="114">
        <f>INT(IF(AO60&gt;=441,0,(442.5-AO60)/2.5)*10)</f>
        <v>782</v>
      </c>
      <c r="AO60" s="115">
        <f t="shared" ref="AO60:AO67" si="86">IF(AND(AP60=0,AQ60=0),"",AP60*60+AQ60)</f>
        <v>247</v>
      </c>
      <c r="AP60" s="115">
        <f t="shared" ref="AP60:AP67" si="87">HOUR(AD60)</f>
        <v>4</v>
      </c>
      <c r="AQ60" s="115">
        <f t="shared" ref="AQ60:AQ67" si="88">MINUTE(AD60)</f>
        <v>7</v>
      </c>
      <c r="AT60" s="117" t="str">
        <f>D58</f>
        <v>starší dívky</v>
      </c>
      <c r="AU60" s="118" t="str">
        <f>IF(A60="A","QD","")</f>
        <v/>
      </c>
    </row>
    <row r="61" spans="2:47" ht="15" x14ac:dyDescent="0.25">
      <c r="B61" s="62"/>
      <c r="C61" s="96" t="s">
        <v>51</v>
      </c>
      <c r="D61" s="195" t="s">
        <v>101</v>
      </c>
      <c r="E61" s="195" t="s">
        <v>102</v>
      </c>
      <c r="F61" s="158" t="s">
        <v>49</v>
      </c>
      <c r="G61" s="195">
        <v>2002</v>
      </c>
      <c r="H61" s="98"/>
      <c r="I61" s="99">
        <v>9.1999999999999993</v>
      </c>
      <c r="J61" s="99"/>
      <c r="K61" s="100">
        <f t="shared" si="76"/>
        <v>690</v>
      </c>
      <c r="L61" s="99"/>
      <c r="M61" s="100">
        <f t="shared" si="77"/>
        <v>0</v>
      </c>
      <c r="N61" s="101">
        <v>8.6</v>
      </c>
      <c r="O61" s="100">
        <f t="shared" si="78"/>
        <v>383</v>
      </c>
      <c r="P61" s="102"/>
      <c r="Q61" s="100">
        <f t="shared" si="79"/>
        <v>0</v>
      </c>
      <c r="R61" s="103">
        <v>225</v>
      </c>
      <c r="S61" s="104">
        <f t="shared" ref="S61:S67" si="89">INT(IF(R61&lt;30,0,(R61-27)/3)*10)</f>
        <v>660</v>
      </c>
      <c r="T61" s="99">
        <v>5.45</v>
      </c>
      <c r="U61" s="100">
        <f t="shared" si="80"/>
        <v>510</v>
      </c>
      <c r="V61" s="103"/>
      <c r="W61" s="100">
        <f t="shared" si="81"/>
        <v>0</v>
      </c>
      <c r="X61" s="106"/>
      <c r="Y61" s="100">
        <f t="shared" si="82"/>
        <v>0</v>
      </c>
      <c r="Z61" s="107"/>
      <c r="AA61" s="100">
        <f t="shared" si="83"/>
        <v>0</v>
      </c>
      <c r="AB61" s="108"/>
      <c r="AC61" s="102"/>
      <c r="AD61" s="109">
        <v>0.17777777777777778</v>
      </c>
      <c r="AE61" s="110">
        <f t="shared" ref="AE61:AE66" si="90">IF(AF61="ANO",(MAX(AL61:AN61)),0)</f>
        <v>746</v>
      </c>
      <c r="AF61" s="111" t="str">
        <f t="shared" si="84"/>
        <v>ANO</v>
      </c>
      <c r="AG61" s="112">
        <f t="shared" si="85"/>
        <v>2989</v>
      </c>
      <c r="AH61" s="183"/>
      <c r="AJ61" s="119">
        <f>AG68</f>
        <v>13075</v>
      </c>
      <c r="AK61" s="119"/>
      <c r="AL61" s="114">
        <f t="shared" ref="AL61:AL67" si="91">INT(IF(AB61&lt;25,0,(AB61-23.5)/1.5)*10)</f>
        <v>0</v>
      </c>
      <c r="AM61" s="114">
        <f t="shared" ref="AM61:AM67" si="92">INT(IF(AC61&lt;120,0,(AC61-117.6)/2.4)*10)</f>
        <v>0</v>
      </c>
      <c r="AN61" s="114">
        <f t="shared" ref="AN61:AN67" si="93">INT(IF(AO61&gt;=441,0,(442.5-AO61)/2.5)*10)</f>
        <v>746</v>
      </c>
      <c r="AO61" s="115">
        <f t="shared" si="86"/>
        <v>256</v>
      </c>
      <c r="AP61" s="115">
        <f t="shared" si="87"/>
        <v>4</v>
      </c>
      <c r="AQ61" s="115">
        <f t="shared" si="88"/>
        <v>16</v>
      </c>
      <c r="AT61" s="117" t="str">
        <f>D58</f>
        <v>starší dívky</v>
      </c>
      <c r="AU61" s="118" t="str">
        <f t="shared" ref="AU61:AU67" si="94">IF(A61="A","QD","")</f>
        <v/>
      </c>
    </row>
    <row r="62" spans="2:47" ht="15" x14ac:dyDescent="0.25">
      <c r="B62" s="62"/>
      <c r="C62" s="96" t="s">
        <v>54</v>
      </c>
      <c r="D62" s="195" t="s">
        <v>103</v>
      </c>
      <c r="E62" s="195" t="s">
        <v>104</v>
      </c>
      <c r="F62" s="158" t="s">
        <v>49</v>
      </c>
      <c r="G62" s="195">
        <v>2002</v>
      </c>
      <c r="H62" s="98"/>
      <c r="I62" s="99">
        <v>9.9</v>
      </c>
      <c r="J62" s="99"/>
      <c r="K62" s="100">
        <f t="shared" si="76"/>
        <v>550</v>
      </c>
      <c r="L62" s="99"/>
      <c r="M62" s="100">
        <f t="shared" si="77"/>
        <v>0</v>
      </c>
      <c r="N62" s="101">
        <v>8.5500000000000007</v>
      </c>
      <c r="O62" s="100">
        <f t="shared" si="78"/>
        <v>380</v>
      </c>
      <c r="P62" s="102"/>
      <c r="Q62" s="100">
        <f t="shared" si="79"/>
        <v>0</v>
      </c>
      <c r="R62" s="103">
        <v>134</v>
      </c>
      <c r="S62" s="104">
        <f t="shared" si="89"/>
        <v>356</v>
      </c>
      <c r="T62" s="99">
        <v>6.07</v>
      </c>
      <c r="U62" s="100">
        <f t="shared" si="80"/>
        <v>605</v>
      </c>
      <c r="V62" s="103"/>
      <c r="W62" s="100">
        <f t="shared" si="81"/>
        <v>0</v>
      </c>
      <c r="X62" s="106"/>
      <c r="Y62" s="100">
        <f t="shared" si="82"/>
        <v>0</v>
      </c>
      <c r="Z62" s="107"/>
      <c r="AA62" s="100">
        <f t="shared" si="83"/>
        <v>0</v>
      </c>
      <c r="AB62" s="108"/>
      <c r="AC62" s="102"/>
      <c r="AD62" s="109">
        <v>0</v>
      </c>
      <c r="AE62" s="110">
        <f t="shared" si="90"/>
        <v>0</v>
      </c>
      <c r="AF62" s="111" t="str">
        <f t="shared" si="84"/>
        <v>ANO</v>
      </c>
      <c r="AG62" s="112">
        <f t="shared" si="85"/>
        <v>1891</v>
      </c>
      <c r="AH62" s="183"/>
      <c r="AJ62" s="119">
        <f>AG68</f>
        <v>13075</v>
      </c>
      <c r="AK62" s="119"/>
      <c r="AL62" s="114">
        <f t="shared" si="91"/>
        <v>0</v>
      </c>
      <c r="AM62" s="114">
        <f t="shared" si="92"/>
        <v>0</v>
      </c>
      <c r="AN62" s="114">
        <f t="shared" si="93"/>
        <v>0</v>
      </c>
      <c r="AO62" s="115" t="str">
        <f t="shared" si="86"/>
        <v/>
      </c>
      <c r="AP62" s="115">
        <f t="shared" si="87"/>
        <v>0</v>
      </c>
      <c r="AQ62" s="115">
        <f t="shared" si="88"/>
        <v>0</v>
      </c>
      <c r="AT62" s="117" t="str">
        <f>D58</f>
        <v>starší dívky</v>
      </c>
      <c r="AU62" s="118" t="str">
        <f t="shared" si="94"/>
        <v/>
      </c>
    </row>
    <row r="63" spans="2:47" ht="15" x14ac:dyDescent="0.25">
      <c r="B63" s="62"/>
      <c r="C63" s="96" t="s">
        <v>57</v>
      </c>
      <c r="D63" s="195" t="s">
        <v>105</v>
      </c>
      <c r="E63" s="195" t="s">
        <v>106</v>
      </c>
      <c r="F63" s="158" t="s">
        <v>49</v>
      </c>
      <c r="G63" s="195">
        <v>2001</v>
      </c>
      <c r="H63" s="98"/>
      <c r="I63" s="99">
        <v>9.6999999999999993</v>
      </c>
      <c r="J63" s="99"/>
      <c r="K63" s="100">
        <f t="shared" si="76"/>
        <v>590</v>
      </c>
      <c r="L63" s="99"/>
      <c r="M63" s="100">
        <f t="shared" si="77"/>
        <v>0</v>
      </c>
      <c r="N63" s="101">
        <v>10.25</v>
      </c>
      <c r="O63" s="100">
        <f t="shared" si="78"/>
        <v>493</v>
      </c>
      <c r="P63" s="102"/>
      <c r="Q63" s="100">
        <f t="shared" si="79"/>
        <v>0</v>
      </c>
      <c r="R63" s="103">
        <v>137</v>
      </c>
      <c r="S63" s="104">
        <f t="shared" si="89"/>
        <v>366</v>
      </c>
      <c r="T63" s="99">
        <v>6.49</v>
      </c>
      <c r="U63" s="100">
        <f t="shared" si="80"/>
        <v>670</v>
      </c>
      <c r="V63" s="103"/>
      <c r="W63" s="100">
        <f t="shared" si="81"/>
        <v>0</v>
      </c>
      <c r="X63" s="106"/>
      <c r="Y63" s="100">
        <f t="shared" si="82"/>
        <v>0</v>
      </c>
      <c r="Z63" s="107"/>
      <c r="AA63" s="100">
        <f t="shared" si="83"/>
        <v>0</v>
      </c>
      <c r="AB63" s="108"/>
      <c r="AC63" s="102"/>
      <c r="AD63" s="109">
        <v>0.20555555555555557</v>
      </c>
      <c r="AE63" s="110">
        <f t="shared" si="90"/>
        <v>586</v>
      </c>
      <c r="AF63" s="111" t="str">
        <f t="shared" si="84"/>
        <v>ANO</v>
      </c>
      <c r="AG63" s="112">
        <f t="shared" si="85"/>
        <v>2705</v>
      </c>
      <c r="AH63" s="183"/>
      <c r="AJ63" s="119">
        <f>AG68</f>
        <v>13075</v>
      </c>
      <c r="AK63" s="119"/>
      <c r="AL63" s="114">
        <f t="shared" si="91"/>
        <v>0</v>
      </c>
      <c r="AM63" s="114">
        <f t="shared" si="92"/>
        <v>0</v>
      </c>
      <c r="AN63" s="114">
        <f t="shared" si="93"/>
        <v>586</v>
      </c>
      <c r="AO63" s="115">
        <f t="shared" si="86"/>
        <v>296</v>
      </c>
      <c r="AP63" s="115">
        <f t="shared" si="87"/>
        <v>4</v>
      </c>
      <c r="AQ63" s="115">
        <f t="shared" si="88"/>
        <v>56</v>
      </c>
      <c r="AT63" s="117" t="str">
        <f>D58</f>
        <v>starší dívky</v>
      </c>
      <c r="AU63" s="118" t="str">
        <f t="shared" si="94"/>
        <v/>
      </c>
    </row>
    <row r="64" spans="2:47" ht="15" x14ac:dyDescent="0.25">
      <c r="B64" s="62"/>
      <c r="C64" s="96" t="s">
        <v>60</v>
      </c>
      <c r="D64" s="195" t="s">
        <v>107</v>
      </c>
      <c r="E64" s="195" t="s">
        <v>108</v>
      </c>
      <c r="F64" s="158" t="s">
        <v>49</v>
      </c>
      <c r="G64" s="195">
        <v>2002</v>
      </c>
      <c r="H64" s="98"/>
      <c r="I64" s="99">
        <v>9.1</v>
      </c>
      <c r="J64" s="99"/>
      <c r="K64" s="100">
        <f t="shared" si="76"/>
        <v>710</v>
      </c>
      <c r="L64" s="99"/>
      <c r="M64" s="100">
        <f t="shared" si="77"/>
        <v>0</v>
      </c>
      <c r="N64" s="101">
        <v>9.0500000000000007</v>
      </c>
      <c r="O64" s="100">
        <f t="shared" si="78"/>
        <v>413</v>
      </c>
      <c r="P64" s="102"/>
      <c r="Q64" s="100">
        <f t="shared" si="79"/>
        <v>0</v>
      </c>
      <c r="R64" s="103">
        <v>110</v>
      </c>
      <c r="S64" s="104">
        <f t="shared" si="89"/>
        <v>276</v>
      </c>
      <c r="T64" s="99">
        <v>6.32</v>
      </c>
      <c r="U64" s="100">
        <f t="shared" si="80"/>
        <v>643</v>
      </c>
      <c r="V64" s="103"/>
      <c r="W64" s="100">
        <f t="shared" si="81"/>
        <v>0</v>
      </c>
      <c r="X64" s="85"/>
      <c r="Y64" s="100">
        <f t="shared" si="82"/>
        <v>0</v>
      </c>
      <c r="Z64" s="107"/>
      <c r="AA64" s="100">
        <f t="shared" si="83"/>
        <v>0</v>
      </c>
      <c r="AB64" s="108"/>
      <c r="AC64" s="102"/>
      <c r="AD64" s="122">
        <v>0.17777777777777778</v>
      </c>
      <c r="AE64" s="110">
        <f t="shared" si="90"/>
        <v>746</v>
      </c>
      <c r="AF64" s="111" t="str">
        <f t="shared" si="84"/>
        <v>ANO</v>
      </c>
      <c r="AG64" s="112">
        <f t="shared" si="85"/>
        <v>2788</v>
      </c>
      <c r="AH64" s="183"/>
      <c r="AJ64" s="119">
        <f>AG68</f>
        <v>13075</v>
      </c>
      <c r="AK64" s="119"/>
      <c r="AL64" s="114">
        <f t="shared" si="91"/>
        <v>0</v>
      </c>
      <c r="AM64" s="114">
        <f t="shared" si="92"/>
        <v>0</v>
      </c>
      <c r="AN64" s="114">
        <f t="shared" si="93"/>
        <v>746</v>
      </c>
      <c r="AO64" s="115">
        <f t="shared" si="86"/>
        <v>256</v>
      </c>
      <c r="AP64" s="115">
        <f t="shared" si="87"/>
        <v>4</v>
      </c>
      <c r="AQ64" s="115">
        <f t="shared" si="88"/>
        <v>16</v>
      </c>
      <c r="AT64" s="117" t="str">
        <f>D58</f>
        <v>starší dívky</v>
      </c>
      <c r="AU64" s="118" t="str">
        <f t="shared" si="94"/>
        <v/>
      </c>
    </row>
    <row r="65" spans="2:47" ht="15" x14ac:dyDescent="0.25">
      <c r="B65" s="62"/>
      <c r="C65" s="96"/>
      <c r="D65" s="196"/>
      <c r="E65" s="196"/>
      <c r="F65" s="124" t="s">
        <v>40</v>
      </c>
      <c r="G65" s="98"/>
      <c r="H65" s="98"/>
      <c r="I65" s="107"/>
      <c r="J65" s="107"/>
      <c r="K65" s="100">
        <f t="shared" si="76"/>
        <v>0</v>
      </c>
      <c r="L65" s="107"/>
      <c r="M65" s="100">
        <f t="shared" si="77"/>
        <v>0</v>
      </c>
      <c r="N65" s="126"/>
      <c r="O65" s="100">
        <f t="shared" si="78"/>
        <v>0</v>
      </c>
      <c r="P65" s="102"/>
      <c r="Q65" s="100">
        <f t="shared" si="79"/>
        <v>0</v>
      </c>
      <c r="R65" s="103"/>
      <c r="S65" s="104">
        <f t="shared" si="89"/>
        <v>0</v>
      </c>
      <c r="T65" s="107"/>
      <c r="U65" s="100">
        <f t="shared" si="80"/>
        <v>0</v>
      </c>
      <c r="V65" s="103"/>
      <c r="W65" s="100">
        <f t="shared" si="81"/>
        <v>0</v>
      </c>
      <c r="X65" s="106"/>
      <c r="Y65" s="100">
        <f t="shared" si="82"/>
        <v>0</v>
      </c>
      <c r="Z65" s="107"/>
      <c r="AA65" s="100">
        <f t="shared" si="83"/>
        <v>0</v>
      </c>
      <c r="AB65" s="108"/>
      <c r="AC65" s="102"/>
      <c r="AD65" s="109"/>
      <c r="AE65" s="110">
        <f t="shared" si="90"/>
        <v>0</v>
      </c>
      <c r="AF65" s="111" t="str">
        <f t="shared" si="84"/>
        <v>NE</v>
      </c>
      <c r="AG65" s="128">
        <f t="shared" si="85"/>
        <v>0</v>
      </c>
      <c r="AH65" s="183"/>
      <c r="AJ65" s="119">
        <f>AG68</f>
        <v>13075</v>
      </c>
      <c r="AK65" s="119"/>
      <c r="AL65" s="114">
        <f t="shared" si="91"/>
        <v>0</v>
      </c>
      <c r="AM65" s="114">
        <f t="shared" si="92"/>
        <v>0</v>
      </c>
      <c r="AN65" s="114">
        <f t="shared" si="93"/>
        <v>0</v>
      </c>
      <c r="AO65" s="115" t="str">
        <f t="shared" si="86"/>
        <v/>
      </c>
      <c r="AP65" s="115">
        <f t="shared" si="87"/>
        <v>0</v>
      </c>
      <c r="AQ65" s="115">
        <f t="shared" si="88"/>
        <v>0</v>
      </c>
      <c r="AT65" s="117" t="str">
        <f>D58</f>
        <v>starší dívky</v>
      </c>
      <c r="AU65" s="118" t="str">
        <f t="shared" si="94"/>
        <v/>
      </c>
    </row>
    <row r="66" spans="2:47" ht="15" x14ac:dyDescent="0.25">
      <c r="B66" s="62"/>
      <c r="C66" s="96"/>
      <c r="D66" s="196"/>
      <c r="E66" s="196"/>
      <c r="F66" s="124" t="s">
        <v>40</v>
      </c>
      <c r="G66" s="98"/>
      <c r="H66" s="98"/>
      <c r="I66" s="107"/>
      <c r="J66" s="107"/>
      <c r="K66" s="100">
        <f t="shared" si="76"/>
        <v>0</v>
      </c>
      <c r="L66" s="107"/>
      <c r="M66" s="100">
        <f t="shared" si="77"/>
        <v>0</v>
      </c>
      <c r="N66" s="126"/>
      <c r="O66" s="100">
        <f t="shared" si="78"/>
        <v>0</v>
      </c>
      <c r="P66" s="102"/>
      <c r="Q66" s="100">
        <f t="shared" si="79"/>
        <v>0</v>
      </c>
      <c r="R66" s="103"/>
      <c r="S66" s="104">
        <f t="shared" si="89"/>
        <v>0</v>
      </c>
      <c r="T66" s="107"/>
      <c r="U66" s="100">
        <f t="shared" si="80"/>
        <v>0</v>
      </c>
      <c r="V66" s="103"/>
      <c r="W66" s="100">
        <f t="shared" si="81"/>
        <v>0</v>
      </c>
      <c r="X66" s="106"/>
      <c r="Y66" s="100">
        <f t="shared" si="82"/>
        <v>0</v>
      </c>
      <c r="Z66" s="107"/>
      <c r="AA66" s="100">
        <f t="shared" si="83"/>
        <v>0</v>
      </c>
      <c r="AB66" s="108"/>
      <c r="AC66" s="102"/>
      <c r="AD66" s="109"/>
      <c r="AE66" s="110">
        <f t="shared" si="90"/>
        <v>0</v>
      </c>
      <c r="AF66" s="111" t="str">
        <f t="shared" si="84"/>
        <v>NE</v>
      </c>
      <c r="AG66" s="128">
        <f t="shared" si="85"/>
        <v>0</v>
      </c>
      <c r="AH66" s="183"/>
      <c r="AJ66" s="119">
        <f>AG68</f>
        <v>13075</v>
      </c>
      <c r="AK66" s="119"/>
      <c r="AL66" s="114">
        <f t="shared" si="91"/>
        <v>0</v>
      </c>
      <c r="AM66" s="114">
        <f t="shared" si="92"/>
        <v>0</v>
      </c>
      <c r="AN66" s="114">
        <f t="shared" si="93"/>
        <v>0</v>
      </c>
      <c r="AO66" s="115" t="str">
        <f t="shared" si="86"/>
        <v/>
      </c>
      <c r="AP66" s="115">
        <f t="shared" si="87"/>
        <v>0</v>
      </c>
      <c r="AQ66" s="115">
        <f t="shared" si="88"/>
        <v>0</v>
      </c>
      <c r="AT66" s="117" t="str">
        <f>D58</f>
        <v>starší dívky</v>
      </c>
      <c r="AU66" s="118" t="str">
        <f t="shared" si="94"/>
        <v/>
      </c>
    </row>
    <row r="67" spans="2:47" ht="15" x14ac:dyDescent="0.25">
      <c r="B67" s="62"/>
      <c r="C67" s="96"/>
      <c r="D67" s="196"/>
      <c r="E67" s="196"/>
      <c r="F67" s="124" t="s">
        <v>40</v>
      </c>
      <c r="G67" s="98"/>
      <c r="H67" s="98"/>
      <c r="I67" s="107"/>
      <c r="J67" s="107"/>
      <c r="K67" s="100">
        <f t="shared" si="76"/>
        <v>0</v>
      </c>
      <c r="L67" s="107"/>
      <c r="M67" s="204">
        <f t="shared" si="77"/>
        <v>0</v>
      </c>
      <c r="N67" s="126"/>
      <c r="O67" s="100">
        <f t="shared" si="78"/>
        <v>0</v>
      </c>
      <c r="P67" s="102"/>
      <c r="Q67" s="100">
        <f t="shared" si="79"/>
        <v>0</v>
      </c>
      <c r="R67" s="103"/>
      <c r="S67" s="104">
        <f t="shared" si="89"/>
        <v>0</v>
      </c>
      <c r="T67" s="107"/>
      <c r="U67" s="100">
        <f t="shared" si="80"/>
        <v>0</v>
      </c>
      <c r="V67" s="103"/>
      <c r="W67" s="204">
        <f t="shared" si="81"/>
        <v>0</v>
      </c>
      <c r="X67" s="106"/>
      <c r="Y67" s="100">
        <f t="shared" si="82"/>
        <v>0</v>
      </c>
      <c r="Z67" s="107"/>
      <c r="AA67" s="100">
        <f t="shared" si="83"/>
        <v>0</v>
      </c>
      <c r="AB67" s="108"/>
      <c r="AC67" s="102"/>
      <c r="AD67" s="109"/>
      <c r="AE67" s="110">
        <f>IF(AF67="ANO",(MAX(AL67:AN67)),0)</f>
        <v>0</v>
      </c>
      <c r="AF67" s="111" t="str">
        <f t="shared" si="84"/>
        <v>NE</v>
      </c>
      <c r="AG67" s="128">
        <f t="shared" si="85"/>
        <v>0</v>
      </c>
      <c r="AH67" s="183"/>
      <c r="AJ67" s="119">
        <f>AG68</f>
        <v>13075</v>
      </c>
      <c r="AK67" s="119"/>
      <c r="AL67" s="114">
        <f t="shared" si="91"/>
        <v>0</v>
      </c>
      <c r="AM67" s="114">
        <f t="shared" si="92"/>
        <v>0</v>
      </c>
      <c r="AN67" s="114">
        <f t="shared" si="93"/>
        <v>0</v>
      </c>
      <c r="AO67" s="115" t="str">
        <f t="shared" si="86"/>
        <v/>
      </c>
      <c r="AP67" s="115">
        <f t="shared" si="87"/>
        <v>0</v>
      </c>
      <c r="AQ67" s="115">
        <f t="shared" si="88"/>
        <v>0</v>
      </c>
      <c r="AT67" s="117" t="str">
        <f>D58</f>
        <v>starší dívky</v>
      </c>
      <c r="AU67" s="118" t="str">
        <f t="shared" si="94"/>
        <v/>
      </c>
    </row>
    <row r="68" spans="2:47" x14ac:dyDescent="0.2">
      <c r="B68" s="62"/>
      <c r="C68" s="160"/>
      <c r="D68" s="197"/>
      <c r="E68" s="197"/>
      <c r="F68" s="198"/>
      <c r="G68" s="197"/>
      <c r="H68" s="197"/>
      <c r="I68" s="99"/>
      <c r="J68" s="197"/>
      <c r="K68" s="205"/>
      <c r="L68" s="197"/>
      <c r="M68" s="163"/>
      <c r="N68" s="164"/>
      <c r="O68" s="163"/>
      <c r="P68" s="164"/>
      <c r="Q68" s="163"/>
      <c r="R68" s="164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9" t="s">
        <v>63</v>
      </c>
      <c r="AF68" s="200"/>
      <c r="AG68" s="201">
        <f>AG60+AG61+AG62+AG63+AG64+AG65+AG66+AG67</f>
        <v>13075</v>
      </c>
      <c r="AJ68" s="137">
        <f>AG68</f>
        <v>13075</v>
      </c>
      <c r="AK68" s="137"/>
      <c r="AL68" s="137"/>
      <c r="AM68" s="137"/>
      <c r="AN68" s="137"/>
      <c r="AP68" s="16"/>
      <c r="AQ68" s="139"/>
      <c r="AT68" s="14"/>
      <c r="AU68" s="14"/>
    </row>
    <row r="69" spans="2:47" ht="13.5" thickBot="1" x14ac:dyDescent="0.25">
      <c r="B69" s="62"/>
      <c r="C69" s="170"/>
      <c r="D69" s="142"/>
      <c r="E69" s="142"/>
      <c r="F69" s="143"/>
      <c r="G69" s="143"/>
      <c r="H69" s="143"/>
      <c r="I69" s="143"/>
      <c r="J69" s="202"/>
      <c r="K69" s="190"/>
      <c r="L69" s="202"/>
      <c r="M69" s="144"/>
      <c r="N69" s="143"/>
      <c r="O69" s="144"/>
      <c r="P69" s="143"/>
      <c r="Q69" s="144"/>
      <c r="R69" s="143"/>
      <c r="S69" s="144"/>
      <c r="T69" s="143"/>
      <c r="U69" s="144"/>
      <c r="V69" s="145"/>
      <c r="W69" s="144"/>
      <c r="X69" s="143"/>
      <c r="Y69" s="144"/>
      <c r="Z69" s="143"/>
      <c r="AA69" s="144"/>
      <c r="AB69" s="203"/>
      <c r="AC69" s="145"/>
      <c r="AD69" s="145"/>
      <c r="AE69" s="190"/>
      <c r="AF69" s="146"/>
      <c r="AG69" s="192"/>
      <c r="AJ69" s="137">
        <f>AG68</f>
        <v>13075</v>
      </c>
      <c r="AK69" s="137"/>
      <c r="AL69" s="137"/>
      <c r="AM69" s="137"/>
      <c r="AN69" s="137"/>
      <c r="AP69" s="16"/>
      <c r="AQ69" s="16"/>
      <c r="AT69" s="16"/>
      <c r="AU69" s="16"/>
    </row>
    <row r="70" spans="2:47" x14ac:dyDescent="0.2">
      <c r="B70" s="62" t="s">
        <v>109</v>
      </c>
      <c r="C70" s="149" t="s">
        <v>110</v>
      </c>
      <c r="D70" s="239" t="s">
        <v>267</v>
      </c>
      <c r="E70" s="194"/>
      <c r="F70" s="152"/>
      <c r="G70" s="66"/>
      <c r="H70" s="66"/>
      <c r="I70" s="68" t="s">
        <v>14</v>
      </c>
      <c r="J70" s="69"/>
      <c r="K70" s="153" t="s">
        <v>15</v>
      </c>
      <c r="L70" s="67" t="s">
        <v>16</v>
      </c>
      <c r="M70" s="153" t="s">
        <v>15</v>
      </c>
      <c r="N70" s="67" t="s">
        <v>17</v>
      </c>
      <c r="O70" s="153" t="s">
        <v>15</v>
      </c>
      <c r="P70" s="154" t="s">
        <v>18</v>
      </c>
      <c r="Q70" s="153" t="s">
        <v>15</v>
      </c>
      <c r="R70" s="72" t="s">
        <v>19</v>
      </c>
      <c r="S70" s="70" t="s">
        <v>20</v>
      </c>
      <c r="T70" s="154" t="s">
        <v>21</v>
      </c>
      <c r="U70" s="153" t="s">
        <v>15</v>
      </c>
      <c r="V70" s="68" t="s">
        <v>22</v>
      </c>
      <c r="W70" s="153" t="s">
        <v>15</v>
      </c>
      <c r="X70" s="67" t="s">
        <v>23</v>
      </c>
      <c r="Y70" s="153" t="s">
        <v>15</v>
      </c>
      <c r="Z70" s="154" t="s">
        <v>24</v>
      </c>
      <c r="AA70" s="153" t="s">
        <v>15</v>
      </c>
      <c r="AB70" s="180" t="s">
        <v>25</v>
      </c>
      <c r="AC70" s="68" t="s">
        <v>26</v>
      </c>
      <c r="AD70" s="68" t="s">
        <v>27</v>
      </c>
      <c r="AE70" s="70" t="s">
        <v>15</v>
      </c>
      <c r="AF70" s="74"/>
      <c r="AG70" s="75" t="s">
        <v>28</v>
      </c>
      <c r="AJ70" s="77">
        <f>AG80</f>
        <v>14623</v>
      </c>
      <c r="AK70" s="77"/>
      <c r="AL70" s="78" t="s">
        <v>29</v>
      </c>
      <c r="AM70" s="78" t="s">
        <v>29</v>
      </c>
      <c r="AN70" s="78" t="s">
        <v>29</v>
      </c>
      <c r="AO70" s="78" t="s">
        <v>30</v>
      </c>
      <c r="AP70" s="78" t="s">
        <v>31</v>
      </c>
      <c r="AQ70" s="78" t="s">
        <v>32</v>
      </c>
      <c r="AT70" s="81"/>
      <c r="AU70" s="80"/>
    </row>
    <row r="71" spans="2:47" x14ac:dyDescent="0.2">
      <c r="B71" s="62"/>
      <c r="C71" s="156" t="s">
        <v>33</v>
      </c>
      <c r="D71" s="206" t="s">
        <v>34</v>
      </c>
      <c r="E71" s="206" t="s">
        <v>35</v>
      </c>
      <c r="F71" s="84" t="s">
        <v>36</v>
      </c>
      <c r="G71" s="85" t="s">
        <v>37</v>
      </c>
      <c r="H71" s="86" t="s">
        <v>38</v>
      </c>
      <c r="I71" s="87" t="s">
        <v>39</v>
      </c>
      <c r="J71" s="87"/>
      <c r="K71" s="157"/>
      <c r="L71" s="89" t="s">
        <v>40</v>
      </c>
      <c r="M71" s="157"/>
      <c r="N71" s="89" t="s">
        <v>40</v>
      </c>
      <c r="O71" s="157"/>
      <c r="P71" s="88" t="s">
        <v>41</v>
      </c>
      <c r="Q71" s="157"/>
      <c r="R71" s="88" t="s">
        <v>41</v>
      </c>
      <c r="S71" s="88"/>
      <c r="T71" s="88" t="s">
        <v>40</v>
      </c>
      <c r="U71" s="157"/>
      <c r="V71" s="87" t="s">
        <v>41</v>
      </c>
      <c r="W71" s="157"/>
      <c r="X71" s="89" t="s">
        <v>41</v>
      </c>
      <c r="Y71" s="157"/>
      <c r="Z71" s="88" t="s">
        <v>40</v>
      </c>
      <c r="AA71" s="157"/>
      <c r="AB71" s="181" t="s">
        <v>40</v>
      </c>
      <c r="AC71" s="87" t="s">
        <v>40</v>
      </c>
      <c r="AD71" s="91" t="s">
        <v>42</v>
      </c>
      <c r="AE71" s="88"/>
      <c r="AF71" s="92"/>
      <c r="AG71" s="93" t="s">
        <v>43</v>
      </c>
      <c r="AJ71" s="77">
        <f>AG80</f>
        <v>14623</v>
      </c>
      <c r="AK71" s="77"/>
      <c r="AL71" s="94" t="s">
        <v>25</v>
      </c>
      <c r="AM71" s="94" t="s">
        <v>26</v>
      </c>
      <c r="AN71" s="94" t="s">
        <v>44</v>
      </c>
      <c r="AO71" s="95" t="s">
        <v>44</v>
      </c>
      <c r="AP71" s="95" t="s">
        <v>44</v>
      </c>
      <c r="AQ71" s="95" t="s">
        <v>44</v>
      </c>
      <c r="AT71" s="81"/>
      <c r="AU71" s="80"/>
    </row>
    <row r="72" spans="2:47" ht="15" x14ac:dyDescent="0.25">
      <c r="B72" s="62"/>
      <c r="C72" s="96" t="s">
        <v>46</v>
      </c>
      <c r="D72" s="97" t="s">
        <v>111</v>
      </c>
      <c r="E72" s="97" t="s">
        <v>112</v>
      </c>
      <c r="F72" s="158" t="s">
        <v>49</v>
      </c>
      <c r="G72" s="97">
        <v>2001</v>
      </c>
      <c r="H72" s="98"/>
      <c r="I72" s="107">
        <v>9.6</v>
      </c>
      <c r="J72" s="107"/>
      <c r="K72" s="100">
        <f t="shared" ref="K72:K79" si="95">INT(IF(J72="E",(IF((AND(I72&gt;10.99)*(I72&lt;14.21)),(14.3-I72)/0.1*10,(IF((AND(I72&gt;6)*(I72&lt;11.01)),(12.65-I72)/0.05*10,0))))+50,(IF((AND(I72&gt;10.99)*(I72&lt;14.21)),(14.3-I72)/0.1*10,(IF((AND(I72&gt;6)*(I72&lt;11.01)),(12.65-I72)/0.05*10,0))))))</f>
        <v>610</v>
      </c>
      <c r="L72" s="107"/>
      <c r="M72" s="100">
        <f t="shared" ref="M72:M79" si="96">INT(IF(L72&lt;1,0,(L72-0.945)/0.055)*10)</f>
        <v>0</v>
      </c>
      <c r="N72" s="126">
        <v>8.1999999999999993</v>
      </c>
      <c r="O72" s="100">
        <f t="shared" ref="O72:O79" si="97">INT(IF(N72&lt;3,0,(N72-2.85)/0.15)*10)</f>
        <v>356</v>
      </c>
      <c r="P72" s="102"/>
      <c r="Q72" s="100">
        <f t="shared" ref="Q72:Q79" si="98">INT(IF(P72&lt;5,0,(P72-4)/1)*10)</f>
        <v>0</v>
      </c>
      <c r="R72" s="103">
        <v>187</v>
      </c>
      <c r="S72" s="104">
        <f>INT(IF(R72&lt;30,0,(R72-27)/3)*10)</f>
        <v>533</v>
      </c>
      <c r="T72" s="107">
        <v>5.9</v>
      </c>
      <c r="U72" s="100">
        <f t="shared" ref="U72:U79" si="99">INT(IF(T72&lt;2.2,0,(T72-2.135)/0.065)*10)</f>
        <v>579</v>
      </c>
      <c r="V72" s="103"/>
      <c r="W72" s="100">
        <f t="shared" ref="W72:W79" si="100">INT(IF(V72&lt;5,0,(V72-4.3)/0.7)*10)</f>
        <v>0</v>
      </c>
      <c r="X72" s="85"/>
      <c r="Y72" s="100">
        <f t="shared" ref="Y72:Y79" si="101">INT(IF(X72&lt;10,0,(X72-9)/1)*10)</f>
        <v>0</v>
      </c>
      <c r="Z72" s="107"/>
      <c r="AA72" s="100">
        <f t="shared" ref="AA72:AA79" si="102">INT(IF(Z72&lt;5,0,(Z72-4.25)/0.75)*10)</f>
        <v>0</v>
      </c>
      <c r="AB72" s="108"/>
      <c r="AC72" s="102"/>
      <c r="AD72" s="109">
        <v>0.17916666666666667</v>
      </c>
      <c r="AE72" s="110">
        <f>IF(AF72="ANO",(MAX(AL72:AN72)),0)</f>
        <v>738</v>
      </c>
      <c r="AF72" s="111" t="str">
        <f t="shared" ref="AF72:AF79" si="103">IF(AND(ISNUMBER(AB72))*((ISNUMBER(AC72)))*(((ISNUMBER(AD72)))),"NE",IF(AND(ISNUMBER(AB72))*((ISNUMBER(AC72))),"NE",IF(AND(ISNUMBER(AB72))*((ISNUMBER(AD72))),"NE",IF(AND(ISNUMBER(AC72))*((ISNUMBER(AD72))),"NE",IF(AND(AB72="")*((AC72=""))*(((AD72=""))),"NE","ANO")))))</f>
        <v>ANO</v>
      </c>
      <c r="AG72" s="112">
        <f t="shared" ref="AG72:AG79" si="104">SUM(K72+M72+O72+Q72+S72+U72+W72+Y72+AA72+AE72)</f>
        <v>2816</v>
      </c>
      <c r="AH72" s="183"/>
      <c r="AJ72" s="119">
        <f>AG80</f>
        <v>14623</v>
      </c>
      <c r="AK72" s="119"/>
      <c r="AL72" s="114">
        <f>INT(IF(AB72&lt;25,0,(AB72-23.5)/1.5)*10)</f>
        <v>0</v>
      </c>
      <c r="AM72" s="114">
        <f>INT(IF(AC72&lt;120,0,(AC72-117.6)/2.4)*10)</f>
        <v>0</v>
      </c>
      <c r="AN72" s="114">
        <f>INT(IF(AO72&gt;=441,0,(442.5-AO72)/2.5)*10)</f>
        <v>738</v>
      </c>
      <c r="AO72" s="115">
        <f t="shared" ref="AO72:AO79" si="105">IF(AND(AP72=0,AQ72=0),"",AP72*60+AQ72)</f>
        <v>258</v>
      </c>
      <c r="AP72" s="115">
        <f t="shared" ref="AP72:AP79" si="106">HOUR(AD72)</f>
        <v>4</v>
      </c>
      <c r="AQ72" s="115">
        <f t="shared" ref="AQ72:AQ79" si="107">MINUTE(AD72)</f>
        <v>18</v>
      </c>
      <c r="AT72" s="117" t="str">
        <f>D70</f>
        <v>starší dívky</v>
      </c>
      <c r="AU72" s="118" t="str">
        <f>IF(A72="A","QD","")</f>
        <v/>
      </c>
    </row>
    <row r="73" spans="2:47" ht="15" x14ac:dyDescent="0.25">
      <c r="B73" s="62"/>
      <c r="C73" s="96" t="s">
        <v>51</v>
      </c>
      <c r="D73" s="97" t="s">
        <v>113</v>
      </c>
      <c r="E73" s="97" t="s">
        <v>114</v>
      </c>
      <c r="F73" s="158" t="s">
        <v>49</v>
      </c>
      <c r="G73" s="97">
        <v>2002</v>
      </c>
      <c r="H73" s="98"/>
      <c r="I73" s="99">
        <v>9</v>
      </c>
      <c r="J73" s="99"/>
      <c r="K73" s="100">
        <f t="shared" si="95"/>
        <v>730</v>
      </c>
      <c r="L73" s="99"/>
      <c r="M73" s="100">
        <f t="shared" si="96"/>
        <v>0</v>
      </c>
      <c r="N73" s="101">
        <v>10.199999999999999</v>
      </c>
      <c r="O73" s="100">
        <f t="shared" si="97"/>
        <v>490</v>
      </c>
      <c r="P73" s="102"/>
      <c r="Q73" s="100">
        <f t="shared" si="98"/>
        <v>0</v>
      </c>
      <c r="R73" s="103">
        <v>139</v>
      </c>
      <c r="S73" s="104">
        <f t="shared" ref="S73:S79" si="108">INT(IF(R73&lt;30,0,(R73-27)/3)*10)</f>
        <v>373</v>
      </c>
      <c r="T73" s="99">
        <v>6.4</v>
      </c>
      <c r="U73" s="100">
        <f t="shared" si="99"/>
        <v>656</v>
      </c>
      <c r="V73" s="103"/>
      <c r="W73" s="100">
        <f t="shared" si="100"/>
        <v>0</v>
      </c>
      <c r="X73" s="106"/>
      <c r="Y73" s="100">
        <f t="shared" si="101"/>
        <v>0</v>
      </c>
      <c r="Z73" s="107"/>
      <c r="AA73" s="100">
        <f t="shared" si="102"/>
        <v>0</v>
      </c>
      <c r="AB73" s="108"/>
      <c r="AC73" s="102"/>
      <c r="AD73" s="109">
        <v>0.18124999999999999</v>
      </c>
      <c r="AE73" s="110">
        <f t="shared" ref="AE73:AE78" si="109">IF(AF73="ANO",(MAX(AL73:AN73)),0)</f>
        <v>726</v>
      </c>
      <c r="AF73" s="111" t="str">
        <f t="shared" si="103"/>
        <v>ANO</v>
      </c>
      <c r="AG73" s="112">
        <f t="shared" si="104"/>
        <v>2975</v>
      </c>
      <c r="AH73" s="183"/>
      <c r="AJ73" s="119">
        <f>AG80</f>
        <v>14623</v>
      </c>
      <c r="AK73" s="119"/>
      <c r="AL73" s="114">
        <f t="shared" ref="AL73:AL79" si="110">INT(IF(AB73&lt;25,0,(AB73-23.5)/1.5)*10)</f>
        <v>0</v>
      </c>
      <c r="AM73" s="114">
        <f t="shared" ref="AM73:AM79" si="111">INT(IF(AC73&lt;120,0,(AC73-117.6)/2.4)*10)</f>
        <v>0</v>
      </c>
      <c r="AN73" s="114">
        <f t="shared" ref="AN73:AN79" si="112">INT(IF(AO73&gt;=441,0,(442.5-AO73)/2.5)*10)</f>
        <v>726</v>
      </c>
      <c r="AO73" s="115">
        <f t="shared" si="105"/>
        <v>261</v>
      </c>
      <c r="AP73" s="115">
        <f t="shared" si="106"/>
        <v>4</v>
      </c>
      <c r="AQ73" s="115">
        <f t="shared" si="107"/>
        <v>21</v>
      </c>
      <c r="AT73" s="117" t="str">
        <f>D70</f>
        <v>starší dívky</v>
      </c>
      <c r="AU73" s="118" t="str">
        <f t="shared" ref="AU73:AU79" si="113">IF(A73="A","QD","")</f>
        <v/>
      </c>
    </row>
    <row r="74" spans="2:47" ht="15" x14ac:dyDescent="0.25">
      <c r="B74" s="62"/>
      <c r="C74" s="96" t="s">
        <v>54</v>
      </c>
      <c r="D74" s="97" t="s">
        <v>115</v>
      </c>
      <c r="E74" s="97" t="s">
        <v>116</v>
      </c>
      <c r="F74" s="158" t="s">
        <v>49</v>
      </c>
      <c r="G74" s="97">
        <v>2001</v>
      </c>
      <c r="H74" s="98"/>
      <c r="I74" s="99">
        <v>10.1</v>
      </c>
      <c r="J74" s="99"/>
      <c r="K74" s="100">
        <f t="shared" si="95"/>
        <v>510</v>
      </c>
      <c r="L74" s="99"/>
      <c r="M74" s="100">
        <f t="shared" si="96"/>
        <v>0</v>
      </c>
      <c r="N74" s="101">
        <v>8</v>
      </c>
      <c r="O74" s="100">
        <f t="shared" si="97"/>
        <v>343</v>
      </c>
      <c r="P74" s="102"/>
      <c r="Q74" s="100">
        <f t="shared" si="98"/>
        <v>0</v>
      </c>
      <c r="R74" s="103">
        <v>119</v>
      </c>
      <c r="S74" s="104">
        <f t="shared" si="108"/>
        <v>306</v>
      </c>
      <c r="T74" s="99">
        <v>6.71</v>
      </c>
      <c r="U74" s="100">
        <f t="shared" si="99"/>
        <v>703</v>
      </c>
      <c r="V74" s="103"/>
      <c r="W74" s="100">
        <f t="shared" si="100"/>
        <v>0</v>
      </c>
      <c r="X74" s="106"/>
      <c r="Y74" s="100">
        <f t="shared" si="101"/>
        <v>0</v>
      </c>
      <c r="Z74" s="107"/>
      <c r="AA74" s="100">
        <f t="shared" si="102"/>
        <v>0</v>
      </c>
      <c r="AB74" s="108"/>
      <c r="AC74" s="102"/>
      <c r="AD74" s="109">
        <v>0.19652777777777777</v>
      </c>
      <c r="AE74" s="110">
        <f t="shared" si="109"/>
        <v>638</v>
      </c>
      <c r="AF74" s="111" t="str">
        <f t="shared" si="103"/>
        <v>ANO</v>
      </c>
      <c r="AG74" s="112">
        <f t="shared" si="104"/>
        <v>2500</v>
      </c>
      <c r="AH74" s="183"/>
      <c r="AJ74" s="119">
        <f>AG80</f>
        <v>14623</v>
      </c>
      <c r="AK74" s="119"/>
      <c r="AL74" s="114">
        <f t="shared" si="110"/>
        <v>0</v>
      </c>
      <c r="AM74" s="114">
        <f t="shared" si="111"/>
        <v>0</v>
      </c>
      <c r="AN74" s="114">
        <f t="shared" si="112"/>
        <v>638</v>
      </c>
      <c r="AO74" s="115">
        <f t="shared" si="105"/>
        <v>283</v>
      </c>
      <c r="AP74" s="115">
        <f t="shared" si="106"/>
        <v>4</v>
      </c>
      <c r="AQ74" s="115">
        <f t="shared" si="107"/>
        <v>43</v>
      </c>
      <c r="AT74" s="117" t="str">
        <f>D70</f>
        <v>starší dívky</v>
      </c>
      <c r="AU74" s="118" t="str">
        <f t="shared" si="113"/>
        <v/>
      </c>
    </row>
    <row r="75" spans="2:47" ht="15" x14ac:dyDescent="0.25">
      <c r="B75" s="62"/>
      <c r="C75" s="96" t="s">
        <v>57</v>
      </c>
      <c r="D75" s="97" t="s">
        <v>79</v>
      </c>
      <c r="E75" s="97" t="s">
        <v>117</v>
      </c>
      <c r="F75" s="158" t="s">
        <v>49</v>
      </c>
      <c r="G75" s="97">
        <v>2002</v>
      </c>
      <c r="H75" s="98"/>
      <c r="I75" s="99">
        <v>8.6999999999999993</v>
      </c>
      <c r="J75" s="99"/>
      <c r="K75" s="100">
        <f t="shared" si="95"/>
        <v>790</v>
      </c>
      <c r="L75" s="99"/>
      <c r="M75" s="100">
        <f t="shared" si="96"/>
        <v>0</v>
      </c>
      <c r="N75" s="101">
        <v>8.75</v>
      </c>
      <c r="O75" s="100">
        <f t="shared" si="97"/>
        <v>393</v>
      </c>
      <c r="P75" s="102"/>
      <c r="Q75" s="100">
        <f t="shared" si="98"/>
        <v>0</v>
      </c>
      <c r="R75" s="103">
        <v>164</v>
      </c>
      <c r="S75" s="104">
        <f t="shared" si="108"/>
        <v>456</v>
      </c>
      <c r="T75" s="99">
        <v>6.7</v>
      </c>
      <c r="U75" s="100">
        <f t="shared" si="99"/>
        <v>702</v>
      </c>
      <c r="V75" s="103"/>
      <c r="W75" s="100">
        <f t="shared" si="100"/>
        <v>0</v>
      </c>
      <c r="X75" s="106"/>
      <c r="Y75" s="100">
        <f t="shared" si="101"/>
        <v>0</v>
      </c>
      <c r="Z75" s="107"/>
      <c r="AA75" s="100">
        <f t="shared" si="102"/>
        <v>0</v>
      </c>
      <c r="AB75" s="108"/>
      <c r="AC75" s="102"/>
      <c r="AD75" s="109">
        <v>0.19375000000000001</v>
      </c>
      <c r="AE75" s="110">
        <f t="shared" si="109"/>
        <v>654</v>
      </c>
      <c r="AF75" s="111" t="str">
        <f t="shared" si="103"/>
        <v>ANO</v>
      </c>
      <c r="AG75" s="112">
        <f t="shared" si="104"/>
        <v>2995</v>
      </c>
      <c r="AH75" s="183"/>
      <c r="AJ75" s="119">
        <f>AG80</f>
        <v>14623</v>
      </c>
      <c r="AK75" s="119"/>
      <c r="AL75" s="114">
        <f t="shared" si="110"/>
        <v>0</v>
      </c>
      <c r="AM75" s="114">
        <f t="shared" si="111"/>
        <v>0</v>
      </c>
      <c r="AN75" s="114">
        <f t="shared" si="112"/>
        <v>654</v>
      </c>
      <c r="AO75" s="115">
        <f t="shared" si="105"/>
        <v>279</v>
      </c>
      <c r="AP75" s="115">
        <f t="shared" si="106"/>
        <v>4</v>
      </c>
      <c r="AQ75" s="115">
        <f t="shared" si="107"/>
        <v>39</v>
      </c>
      <c r="AT75" s="117" t="str">
        <f>D70</f>
        <v>starší dívky</v>
      </c>
      <c r="AU75" s="118" t="str">
        <f t="shared" si="113"/>
        <v/>
      </c>
    </row>
    <row r="76" spans="2:47" ht="15" x14ac:dyDescent="0.25">
      <c r="B76" s="62"/>
      <c r="C76" s="96" t="s">
        <v>60</v>
      </c>
      <c r="D76" s="97" t="s">
        <v>118</v>
      </c>
      <c r="E76" s="97" t="s">
        <v>119</v>
      </c>
      <c r="F76" s="158" t="s">
        <v>49</v>
      </c>
      <c r="G76" s="97">
        <v>2002</v>
      </c>
      <c r="H76" s="98"/>
      <c r="I76" s="99">
        <v>8.6</v>
      </c>
      <c r="J76" s="99"/>
      <c r="K76" s="100">
        <f t="shared" si="95"/>
        <v>810</v>
      </c>
      <c r="L76" s="99"/>
      <c r="M76" s="100">
        <f t="shared" si="96"/>
        <v>0</v>
      </c>
      <c r="N76" s="101">
        <v>11.55</v>
      </c>
      <c r="O76" s="100">
        <f t="shared" si="97"/>
        <v>580</v>
      </c>
      <c r="P76" s="102"/>
      <c r="Q76" s="100">
        <f t="shared" si="98"/>
        <v>0</v>
      </c>
      <c r="R76" s="103">
        <v>160</v>
      </c>
      <c r="S76" s="104">
        <f t="shared" si="108"/>
        <v>443</v>
      </c>
      <c r="T76" s="99">
        <v>7.01</v>
      </c>
      <c r="U76" s="100">
        <f t="shared" si="99"/>
        <v>750</v>
      </c>
      <c r="V76" s="103"/>
      <c r="W76" s="100">
        <f t="shared" si="100"/>
        <v>0</v>
      </c>
      <c r="X76" s="85"/>
      <c r="Y76" s="100">
        <f t="shared" si="101"/>
        <v>0</v>
      </c>
      <c r="Z76" s="107"/>
      <c r="AA76" s="100">
        <f t="shared" si="102"/>
        <v>0</v>
      </c>
      <c r="AB76" s="108"/>
      <c r="AC76" s="102"/>
      <c r="AD76" s="122">
        <v>0.1763888888888889</v>
      </c>
      <c r="AE76" s="110">
        <f t="shared" si="109"/>
        <v>754</v>
      </c>
      <c r="AF76" s="111" t="str">
        <f t="shared" si="103"/>
        <v>ANO</v>
      </c>
      <c r="AG76" s="112">
        <f t="shared" si="104"/>
        <v>3337</v>
      </c>
      <c r="AH76" s="183"/>
      <c r="AJ76" s="119">
        <f>AG80</f>
        <v>14623</v>
      </c>
      <c r="AK76" s="119"/>
      <c r="AL76" s="114">
        <f t="shared" si="110"/>
        <v>0</v>
      </c>
      <c r="AM76" s="114">
        <f t="shared" si="111"/>
        <v>0</v>
      </c>
      <c r="AN76" s="114">
        <f t="shared" si="112"/>
        <v>754</v>
      </c>
      <c r="AO76" s="115">
        <f t="shared" si="105"/>
        <v>254</v>
      </c>
      <c r="AP76" s="115">
        <f t="shared" si="106"/>
        <v>4</v>
      </c>
      <c r="AQ76" s="115">
        <f t="shared" si="107"/>
        <v>14</v>
      </c>
      <c r="AT76" s="117" t="str">
        <f>D70</f>
        <v>starší dívky</v>
      </c>
      <c r="AU76" s="118" t="str">
        <f t="shared" si="113"/>
        <v/>
      </c>
    </row>
    <row r="77" spans="2:47" ht="15" x14ac:dyDescent="0.25">
      <c r="B77" s="62"/>
      <c r="C77" s="96"/>
      <c r="D77" s="123"/>
      <c r="E77" s="123"/>
      <c r="F77" s="124" t="s">
        <v>40</v>
      </c>
      <c r="G77" s="125"/>
      <c r="H77" s="98"/>
      <c r="I77" s="107"/>
      <c r="J77" s="107"/>
      <c r="K77" s="100">
        <f t="shared" si="95"/>
        <v>0</v>
      </c>
      <c r="L77" s="107"/>
      <c r="M77" s="100">
        <f t="shared" si="96"/>
        <v>0</v>
      </c>
      <c r="N77" s="126"/>
      <c r="O77" s="100">
        <f t="shared" si="97"/>
        <v>0</v>
      </c>
      <c r="P77" s="102"/>
      <c r="Q77" s="100">
        <f t="shared" si="98"/>
        <v>0</v>
      </c>
      <c r="R77" s="103"/>
      <c r="S77" s="104">
        <f t="shared" si="108"/>
        <v>0</v>
      </c>
      <c r="T77" s="107"/>
      <c r="U77" s="100">
        <f t="shared" si="99"/>
        <v>0</v>
      </c>
      <c r="V77" s="103"/>
      <c r="W77" s="100">
        <f t="shared" si="100"/>
        <v>0</v>
      </c>
      <c r="X77" s="106"/>
      <c r="Y77" s="100">
        <f t="shared" si="101"/>
        <v>0</v>
      </c>
      <c r="Z77" s="107"/>
      <c r="AA77" s="100">
        <f t="shared" si="102"/>
        <v>0</v>
      </c>
      <c r="AB77" s="108"/>
      <c r="AC77" s="102"/>
      <c r="AD77" s="109"/>
      <c r="AE77" s="110">
        <f t="shared" si="109"/>
        <v>0</v>
      </c>
      <c r="AF77" s="111" t="str">
        <f t="shared" si="103"/>
        <v>NE</v>
      </c>
      <c r="AG77" s="128">
        <f t="shared" si="104"/>
        <v>0</v>
      </c>
      <c r="AH77" s="183"/>
      <c r="AJ77" s="119">
        <f>AG80</f>
        <v>14623</v>
      </c>
      <c r="AK77" s="119"/>
      <c r="AL77" s="114">
        <f t="shared" si="110"/>
        <v>0</v>
      </c>
      <c r="AM77" s="114">
        <f t="shared" si="111"/>
        <v>0</v>
      </c>
      <c r="AN77" s="114">
        <f t="shared" si="112"/>
        <v>0</v>
      </c>
      <c r="AO77" s="115" t="str">
        <f t="shared" si="105"/>
        <v/>
      </c>
      <c r="AP77" s="115">
        <f t="shared" si="106"/>
        <v>0</v>
      </c>
      <c r="AQ77" s="115">
        <f t="shared" si="107"/>
        <v>0</v>
      </c>
      <c r="AT77" s="117" t="str">
        <f>D70</f>
        <v>starší dívky</v>
      </c>
      <c r="AU77" s="118" t="str">
        <f t="shared" si="113"/>
        <v/>
      </c>
    </row>
    <row r="78" spans="2:47" ht="15" x14ac:dyDescent="0.25">
      <c r="B78" s="62"/>
      <c r="C78" s="96"/>
      <c r="D78" s="123"/>
      <c r="E78" s="123"/>
      <c r="F78" s="124" t="s">
        <v>40</v>
      </c>
      <c r="G78" s="125"/>
      <c r="H78" s="98"/>
      <c r="I78" s="107"/>
      <c r="J78" s="107"/>
      <c r="K78" s="100">
        <f t="shared" si="95"/>
        <v>0</v>
      </c>
      <c r="L78" s="107"/>
      <c r="M78" s="100">
        <f t="shared" si="96"/>
        <v>0</v>
      </c>
      <c r="N78" s="126"/>
      <c r="O78" s="100">
        <f t="shared" si="97"/>
        <v>0</v>
      </c>
      <c r="P78" s="102"/>
      <c r="Q78" s="100">
        <f t="shared" si="98"/>
        <v>0</v>
      </c>
      <c r="R78" s="103"/>
      <c r="S78" s="104">
        <f t="shared" si="108"/>
        <v>0</v>
      </c>
      <c r="T78" s="107"/>
      <c r="U78" s="100">
        <f t="shared" si="99"/>
        <v>0</v>
      </c>
      <c r="V78" s="103"/>
      <c r="W78" s="100">
        <f t="shared" si="100"/>
        <v>0</v>
      </c>
      <c r="X78" s="106"/>
      <c r="Y78" s="100">
        <f t="shared" si="101"/>
        <v>0</v>
      </c>
      <c r="Z78" s="107"/>
      <c r="AA78" s="100">
        <f t="shared" si="102"/>
        <v>0</v>
      </c>
      <c r="AB78" s="108"/>
      <c r="AC78" s="102"/>
      <c r="AD78" s="109"/>
      <c r="AE78" s="110">
        <f t="shared" si="109"/>
        <v>0</v>
      </c>
      <c r="AF78" s="111" t="str">
        <f t="shared" si="103"/>
        <v>NE</v>
      </c>
      <c r="AG78" s="128">
        <f t="shared" si="104"/>
        <v>0</v>
      </c>
      <c r="AH78" s="183"/>
      <c r="AJ78" s="119">
        <f>AG80</f>
        <v>14623</v>
      </c>
      <c r="AK78" s="119"/>
      <c r="AL78" s="114">
        <f t="shared" si="110"/>
        <v>0</v>
      </c>
      <c r="AM78" s="114">
        <f t="shared" si="111"/>
        <v>0</v>
      </c>
      <c r="AN78" s="114">
        <f t="shared" si="112"/>
        <v>0</v>
      </c>
      <c r="AO78" s="115" t="str">
        <f t="shared" si="105"/>
        <v/>
      </c>
      <c r="AP78" s="115">
        <f t="shared" si="106"/>
        <v>0</v>
      </c>
      <c r="AQ78" s="115">
        <f t="shared" si="107"/>
        <v>0</v>
      </c>
      <c r="AT78" s="117" t="str">
        <f>D70</f>
        <v>starší dívky</v>
      </c>
      <c r="AU78" s="118" t="str">
        <f t="shared" si="113"/>
        <v/>
      </c>
    </row>
    <row r="79" spans="2:47" ht="15" x14ac:dyDescent="0.25">
      <c r="B79" s="62"/>
      <c r="C79" s="96"/>
      <c r="D79" s="123"/>
      <c r="E79" s="123"/>
      <c r="F79" s="124" t="s">
        <v>40</v>
      </c>
      <c r="G79" s="125"/>
      <c r="H79" s="98"/>
      <c r="I79" s="107"/>
      <c r="J79" s="107"/>
      <c r="K79" s="100">
        <f t="shared" si="95"/>
        <v>0</v>
      </c>
      <c r="L79" s="107"/>
      <c r="M79" s="100">
        <f t="shared" si="96"/>
        <v>0</v>
      </c>
      <c r="N79" s="126"/>
      <c r="O79" s="100">
        <f t="shared" si="97"/>
        <v>0</v>
      </c>
      <c r="P79" s="102"/>
      <c r="Q79" s="100">
        <f t="shared" si="98"/>
        <v>0</v>
      </c>
      <c r="R79" s="103"/>
      <c r="S79" s="104">
        <f t="shared" si="108"/>
        <v>0</v>
      </c>
      <c r="T79" s="107"/>
      <c r="U79" s="100">
        <f t="shared" si="99"/>
        <v>0</v>
      </c>
      <c r="V79" s="103"/>
      <c r="W79" s="100">
        <f t="shared" si="100"/>
        <v>0</v>
      </c>
      <c r="X79" s="106"/>
      <c r="Y79" s="100">
        <f t="shared" si="101"/>
        <v>0</v>
      </c>
      <c r="Z79" s="107"/>
      <c r="AA79" s="100">
        <f t="shared" si="102"/>
        <v>0</v>
      </c>
      <c r="AB79" s="108"/>
      <c r="AC79" s="102"/>
      <c r="AD79" s="109"/>
      <c r="AE79" s="110">
        <f>IF(AF79="ANO",(MAX(AL79:AN79)),0)</f>
        <v>0</v>
      </c>
      <c r="AF79" s="111" t="str">
        <f t="shared" si="103"/>
        <v>NE</v>
      </c>
      <c r="AG79" s="128">
        <f t="shared" si="104"/>
        <v>0</v>
      </c>
      <c r="AH79" s="183"/>
      <c r="AJ79" s="119">
        <f>AG80</f>
        <v>14623</v>
      </c>
      <c r="AK79" s="119"/>
      <c r="AL79" s="114">
        <f t="shared" si="110"/>
        <v>0</v>
      </c>
      <c r="AM79" s="114">
        <f t="shared" si="111"/>
        <v>0</v>
      </c>
      <c r="AN79" s="114">
        <f t="shared" si="112"/>
        <v>0</v>
      </c>
      <c r="AO79" s="115" t="str">
        <f t="shared" si="105"/>
        <v/>
      </c>
      <c r="AP79" s="115">
        <f t="shared" si="106"/>
        <v>0</v>
      </c>
      <c r="AQ79" s="115">
        <f t="shared" si="107"/>
        <v>0</v>
      </c>
      <c r="AT79" s="117" t="str">
        <f>D70</f>
        <v>starší dívky</v>
      </c>
      <c r="AU79" s="118" t="str">
        <f t="shared" si="113"/>
        <v/>
      </c>
    </row>
    <row r="80" spans="2:47" x14ac:dyDescent="0.2">
      <c r="B80" s="62"/>
      <c r="C80" s="160"/>
      <c r="D80" s="197"/>
      <c r="E80" s="197"/>
      <c r="F80" s="198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9" t="s">
        <v>63</v>
      </c>
      <c r="AF80" s="200"/>
      <c r="AG80" s="201">
        <f>AG72+AG73+AG74+AG75+AG76</f>
        <v>14623</v>
      </c>
      <c r="AJ80" s="137">
        <f>AG80</f>
        <v>14623</v>
      </c>
      <c r="AK80" s="137"/>
      <c r="AL80" s="137"/>
      <c r="AM80" s="137"/>
      <c r="AN80" s="137"/>
      <c r="AP80" s="16"/>
      <c r="AQ80" s="139"/>
      <c r="AT80" s="14"/>
      <c r="AU80" s="14"/>
    </row>
    <row r="81" spans="2:47" ht="13.5" thickBot="1" x14ac:dyDescent="0.25">
      <c r="B81" s="62"/>
      <c r="C81" s="141"/>
      <c r="D81" s="142"/>
      <c r="E81" s="142"/>
      <c r="F81" s="143"/>
      <c r="G81" s="143"/>
      <c r="H81" s="143"/>
      <c r="I81" s="143"/>
      <c r="J81" s="143"/>
      <c r="K81" s="190"/>
      <c r="L81" s="202"/>
      <c r="M81" s="144"/>
      <c r="N81" s="143"/>
      <c r="O81" s="144"/>
      <c r="P81" s="143"/>
      <c r="Q81" s="144"/>
      <c r="R81" s="143"/>
      <c r="S81" s="144"/>
      <c r="T81" s="143"/>
      <c r="U81" s="144"/>
      <c r="V81" s="145"/>
      <c r="W81" s="144"/>
      <c r="X81" s="143"/>
      <c r="Y81" s="144"/>
      <c r="Z81" s="143"/>
      <c r="AA81" s="144"/>
      <c r="AB81" s="203"/>
      <c r="AC81" s="145"/>
      <c r="AD81" s="145"/>
      <c r="AE81" s="190"/>
      <c r="AF81" s="178"/>
      <c r="AG81" s="192"/>
      <c r="AJ81" s="137">
        <f>AG80</f>
        <v>14623</v>
      </c>
      <c r="AK81" s="137"/>
      <c r="AL81" s="137"/>
      <c r="AM81" s="137"/>
      <c r="AN81" s="137"/>
      <c r="AP81" s="16"/>
      <c r="AQ81" s="16"/>
      <c r="AT81" s="16"/>
      <c r="AU81" s="16"/>
    </row>
    <row r="82" spans="2:47" x14ac:dyDescent="0.2">
      <c r="B82" s="62" t="s">
        <v>120</v>
      </c>
      <c r="C82" s="149" t="s">
        <v>121</v>
      </c>
      <c r="D82" s="239" t="s">
        <v>268</v>
      </c>
      <c r="E82" s="194"/>
      <c r="F82" s="152"/>
      <c r="G82" s="66"/>
      <c r="H82" s="66"/>
      <c r="I82" s="68" t="s">
        <v>14</v>
      </c>
      <c r="J82" s="69"/>
      <c r="K82" s="153" t="s">
        <v>15</v>
      </c>
      <c r="L82" s="67" t="s">
        <v>16</v>
      </c>
      <c r="M82" s="153" t="s">
        <v>15</v>
      </c>
      <c r="N82" s="67" t="s">
        <v>17</v>
      </c>
      <c r="O82" s="153" t="s">
        <v>15</v>
      </c>
      <c r="P82" s="154" t="s">
        <v>18</v>
      </c>
      <c r="Q82" s="153" t="s">
        <v>15</v>
      </c>
      <c r="R82" s="72" t="s">
        <v>19</v>
      </c>
      <c r="S82" s="153" t="s">
        <v>66</v>
      </c>
      <c r="T82" s="154" t="s">
        <v>21</v>
      </c>
      <c r="U82" s="153" t="s">
        <v>15</v>
      </c>
      <c r="V82" s="68" t="s">
        <v>22</v>
      </c>
      <c r="W82" s="153" t="s">
        <v>15</v>
      </c>
      <c r="X82" s="67" t="s">
        <v>23</v>
      </c>
      <c r="Y82" s="153" t="s">
        <v>15</v>
      </c>
      <c r="Z82" s="154" t="s">
        <v>24</v>
      </c>
      <c r="AA82" s="153" t="s">
        <v>15</v>
      </c>
      <c r="AB82" s="180" t="s">
        <v>25</v>
      </c>
      <c r="AC82" s="68" t="s">
        <v>26</v>
      </c>
      <c r="AD82" s="68" t="s">
        <v>27</v>
      </c>
      <c r="AE82" s="70" t="s">
        <v>15</v>
      </c>
      <c r="AF82" s="74"/>
      <c r="AG82" s="75" t="s">
        <v>28</v>
      </c>
      <c r="AJ82" s="77">
        <f>AG92</f>
        <v>13808</v>
      </c>
      <c r="AK82" s="77"/>
      <c r="AL82" s="78" t="s">
        <v>29</v>
      </c>
      <c r="AM82" s="78" t="s">
        <v>29</v>
      </c>
      <c r="AN82" s="78" t="s">
        <v>29</v>
      </c>
      <c r="AO82" s="78" t="s">
        <v>30</v>
      </c>
      <c r="AP82" s="78" t="s">
        <v>31</v>
      </c>
      <c r="AQ82" s="78" t="s">
        <v>32</v>
      </c>
      <c r="AT82" s="16"/>
      <c r="AU82" s="16"/>
    </row>
    <row r="83" spans="2:47" x14ac:dyDescent="0.2">
      <c r="B83" s="62"/>
      <c r="C83" s="156" t="s">
        <v>33</v>
      </c>
      <c r="D83" s="83" t="s">
        <v>34</v>
      </c>
      <c r="E83" s="83" t="s">
        <v>35</v>
      </c>
      <c r="F83" s="84" t="s">
        <v>36</v>
      </c>
      <c r="G83" s="85" t="s">
        <v>37</v>
      </c>
      <c r="H83" s="86" t="s">
        <v>38</v>
      </c>
      <c r="I83" s="87" t="s">
        <v>39</v>
      </c>
      <c r="J83" s="87"/>
      <c r="K83" s="157"/>
      <c r="L83" s="89" t="s">
        <v>40</v>
      </c>
      <c r="M83" s="157"/>
      <c r="N83" s="89" t="s">
        <v>40</v>
      </c>
      <c r="O83" s="157"/>
      <c r="P83" s="88" t="s">
        <v>41</v>
      </c>
      <c r="Q83" s="157"/>
      <c r="R83" s="88" t="s">
        <v>41</v>
      </c>
      <c r="S83" s="157"/>
      <c r="T83" s="88" t="s">
        <v>40</v>
      </c>
      <c r="U83" s="157"/>
      <c r="V83" s="87" t="s">
        <v>41</v>
      </c>
      <c r="W83" s="157"/>
      <c r="X83" s="89" t="s">
        <v>41</v>
      </c>
      <c r="Y83" s="157"/>
      <c r="Z83" s="88" t="s">
        <v>40</v>
      </c>
      <c r="AA83" s="157"/>
      <c r="AB83" s="181" t="s">
        <v>40</v>
      </c>
      <c r="AC83" s="87" t="s">
        <v>40</v>
      </c>
      <c r="AD83" s="91" t="s">
        <v>42</v>
      </c>
      <c r="AE83" s="88"/>
      <c r="AF83" s="92"/>
      <c r="AG83" s="93" t="s">
        <v>43</v>
      </c>
      <c r="AJ83" s="77">
        <f>AG92</f>
        <v>13808</v>
      </c>
      <c r="AK83" s="77"/>
      <c r="AL83" s="94" t="s">
        <v>25</v>
      </c>
      <c r="AM83" s="94" t="s">
        <v>26</v>
      </c>
      <c r="AN83" s="94" t="s">
        <v>44</v>
      </c>
      <c r="AO83" s="95" t="s">
        <v>44</v>
      </c>
      <c r="AP83" s="95" t="s">
        <v>44</v>
      </c>
      <c r="AQ83" s="95" t="s">
        <v>44</v>
      </c>
      <c r="AT83" s="16"/>
      <c r="AU83" s="16"/>
    </row>
    <row r="84" spans="2:47" ht="15" x14ac:dyDescent="0.25">
      <c r="B84" s="62"/>
      <c r="C84" s="96"/>
      <c r="D84" s="195"/>
      <c r="E84" s="195"/>
      <c r="F84" s="158" t="s">
        <v>49</v>
      </c>
      <c r="G84" s="98"/>
      <c r="H84" s="98"/>
      <c r="I84" s="107"/>
      <c r="J84" s="107"/>
      <c r="K84" s="100">
        <f t="shared" ref="K84:K91" si="114">INT(IF(J84="E",(IF((AND(I84&gt;10.99)*(I84&lt;14.21)),(14.3-I84)/0.1*10,(IF((AND(I84&gt;6)*(I84&lt;11.01)),(12.65-I84)/0.05*10,0))))+50,(IF((AND(I84&gt;10.99)*(I84&lt;14.21)),(14.3-I84)/0.1*10,(IF((AND(I84&gt;6)*(I84&lt;11.01)),(12.65-I84)/0.05*10,0))))))</f>
        <v>0</v>
      </c>
      <c r="L84" s="107"/>
      <c r="M84" s="100">
        <f t="shared" ref="M84:M91" si="115">INT(IF(L84&lt;1,0,(L84-0.945)/0.055)*10)</f>
        <v>0</v>
      </c>
      <c r="N84" s="126"/>
      <c r="O84" s="100">
        <f t="shared" ref="O84:O91" si="116">INT(IF(N84&lt;3,0,(N84-2.85)/0.15)*10)</f>
        <v>0</v>
      </c>
      <c r="P84" s="102"/>
      <c r="Q84" s="100">
        <f t="shared" ref="Q84:Q91" si="117">INT(IF(P84&lt;5,0,(P84-4)/1)*10)</f>
        <v>0</v>
      </c>
      <c r="R84" s="103"/>
      <c r="S84" s="104">
        <f>INT(IF(R84&lt;30,0,(R84-27)/3)*10)</f>
        <v>0</v>
      </c>
      <c r="T84" s="107"/>
      <c r="U84" s="100">
        <f t="shared" ref="U84:U91" si="118">INT(IF(T84&lt;2.2,0,(T84-2.135)/0.065)*10)</f>
        <v>0</v>
      </c>
      <c r="V84" s="103"/>
      <c r="W84" s="100">
        <f t="shared" ref="W84:W91" si="119">INT(IF(V84&lt;5,0,(V84-4.3)/0.7)*10)</f>
        <v>0</v>
      </c>
      <c r="X84" s="85"/>
      <c r="Y84" s="100">
        <f t="shared" ref="Y84:Y91" si="120">INT(IF(X84&lt;10,0,(X84-9)/1)*10)</f>
        <v>0</v>
      </c>
      <c r="Z84" s="107"/>
      <c r="AA84" s="100">
        <f t="shared" ref="AA84:AA91" si="121">INT(IF(Z84&lt;5,0,(Z84-4.25)/0.75)*10)</f>
        <v>0</v>
      </c>
      <c r="AB84" s="108"/>
      <c r="AC84" s="102"/>
      <c r="AD84" s="109"/>
      <c r="AE84" s="110">
        <f>IF(AF84="ANO",(MAX(AL84:AN84)),0)</f>
        <v>0</v>
      </c>
      <c r="AF84" s="111" t="str">
        <f t="shared" ref="AF84:AF91" si="122">IF(AND(ISNUMBER(AB84))*((ISNUMBER(AC84)))*(((ISNUMBER(AD84)))),"NE",IF(AND(ISNUMBER(AB84))*((ISNUMBER(AC84))),"NE",IF(AND(ISNUMBER(AB84))*((ISNUMBER(AD84))),"NE",IF(AND(ISNUMBER(AC84))*((ISNUMBER(AD84))),"NE",IF(AND(AB84="")*((AC84=""))*(((AD84=""))),"NE","ANO")))))</f>
        <v>NE</v>
      </c>
      <c r="AG84" s="112">
        <f t="shared" ref="AG84:AG91" si="123">SUM(K84+M84+O84+Q84+S84+U84+W84+Y84+AA84+AE84)</f>
        <v>0</v>
      </c>
      <c r="AJ84" s="119">
        <f>AG92</f>
        <v>13808</v>
      </c>
      <c r="AK84" s="119"/>
      <c r="AL84" s="114">
        <f>INT(IF(AB84&lt;25,0,(AB84-23.5)/1.5)*10)</f>
        <v>0</v>
      </c>
      <c r="AM84" s="114">
        <f>INT(IF(AC84&lt;120,0,(AC84-117.6)/2.4)*10)</f>
        <v>0</v>
      </c>
      <c r="AN84" s="114">
        <f>INT(IF(AO84&gt;=441,0,(442.5-AO84)/2.5)*10)</f>
        <v>0</v>
      </c>
      <c r="AO84" s="115" t="str">
        <f t="shared" ref="AO84:AO91" si="124">IF(AND(AP84=0,AQ84=0),"",AP84*60+AQ84)</f>
        <v/>
      </c>
      <c r="AP84" s="115">
        <f t="shared" ref="AP84:AP91" si="125">HOUR(AD84)</f>
        <v>0</v>
      </c>
      <c r="AQ84" s="115">
        <f t="shared" ref="AQ84:AQ91" si="126">MINUTE(AD84)</f>
        <v>0</v>
      </c>
      <c r="AT84" s="117" t="str">
        <f>D82</f>
        <v>mladší chlapci</v>
      </c>
      <c r="AU84" s="118" t="str">
        <f>IF(A84="A","QD","")</f>
        <v/>
      </c>
    </row>
    <row r="85" spans="2:47" ht="15" x14ac:dyDescent="0.25">
      <c r="B85" s="62"/>
      <c r="C85" s="96"/>
      <c r="D85" s="195"/>
      <c r="E85" s="195"/>
      <c r="F85" s="158" t="s">
        <v>49</v>
      </c>
      <c r="G85" s="98"/>
      <c r="H85" s="98"/>
      <c r="I85" s="99"/>
      <c r="J85" s="99"/>
      <c r="K85" s="100">
        <f t="shared" si="114"/>
        <v>0</v>
      </c>
      <c r="L85" s="99"/>
      <c r="M85" s="100">
        <f t="shared" si="115"/>
        <v>0</v>
      </c>
      <c r="N85" s="101"/>
      <c r="O85" s="100">
        <f t="shared" si="116"/>
        <v>0</v>
      </c>
      <c r="P85" s="102"/>
      <c r="Q85" s="100">
        <f t="shared" si="117"/>
        <v>0</v>
      </c>
      <c r="R85" s="103"/>
      <c r="S85" s="104">
        <f t="shared" ref="S85:S91" si="127">INT(IF(R85&lt;30,0,(R85-27)/3)*10)</f>
        <v>0</v>
      </c>
      <c r="T85" s="99"/>
      <c r="U85" s="100">
        <f t="shared" si="118"/>
        <v>0</v>
      </c>
      <c r="V85" s="103"/>
      <c r="W85" s="100">
        <f t="shared" si="119"/>
        <v>0</v>
      </c>
      <c r="X85" s="106"/>
      <c r="Y85" s="100">
        <f t="shared" si="120"/>
        <v>0</v>
      </c>
      <c r="Z85" s="107"/>
      <c r="AA85" s="100">
        <f t="shared" si="121"/>
        <v>0</v>
      </c>
      <c r="AB85" s="108"/>
      <c r="AC85" s="102"/>
      <c r="AD85" s="109"/>
      <c r="AE85" s="110">
        <f t="shared" ref="AE85:AE90" si="128">IF(AF85="ANO",(MAX(AL85:AN85)),0)</f>
        <v>0</v>
      </c>
      <c r="AF85" s="111" t="str">
        <f t="shared" si="122"/>
        <v>NE</v>
      </c>
      <c r="AG85" s="112">
        <f t="shared" si="123"/>
        <v>0</v>
      </c>
      <c r="AJ85" s="119">
        <f>AG92</f>
        <v>13808</v>
      </c>
      <c r="AK85" s="119"/>
      <c r="AL85" s="114">
        <f t="shared" ref="AL85:AL91" si="129">INT(IF(AB85&lt;25,0,(AB85-23.5)/1.5)*10)</f>
        <v>0</v>
      </c>
      <c r="AM85" s="114">
        <f t="shared" ref="AM85:AM91" si="130">INT(IF(AC85&lt;120,0,(AC85-117.6)/2.4)*10)</f>
        <v>0</v>
      </c>
      <c r="AN85" s="114">
        <f t="shared" ref="AN85:AN91" si="131">INT(IF(AO85&gt;=441,0,(442.5-AO85)/2.5)*10)</f>
        <v>0</v>
      </c>
      <c r="AO85" s="115" t="str">
        <f t="shared" si="124"/>
        <v/>
      </c>
      <c r="AP85" s="115">
        <f t="shared" si="125"/>
        <v>0</v>
      </c>
      <c r="AQ85" s="115">
        <f t="shared" si="126"/>
        <v>0</v>
      </c>
      <c r="AT85" s="117" t="str">
        <f>D82</f>
        <v>mladší chlapci</v>
      </c>
      <c r="AU85" s="118" t="str">
        <f t="shared" ref="AU85:AU91" si="132">IF(A85="A","QD","")</f>
        <v/>
      </c>
    </row>
    <row r="86" spans="2:47" ht="15" x14ac:dyDescent="0.25">
      <c r="B86" s="62"/>
      <c r="C86" s="96"/>
      <c r="D86" s="195"/>
      <c r="E86" s="195"/>
      <c r="F86" s="158" t="s">
        <v>49</v>
      </c>
      <c r="G86" s="98"/>
      <c r="H86" s="98"/>
      <c r="I86" s="99"/>
      <c r="J86" s="99"/>
      <c r="K86" s="100">
        <f t="shared" si="114"/>
        <v>0</v>
      </c>
      <c r="L86" s="99"/>
      <c r="M86" s="100">
        <f t="shared" si="115"/>
        <v>0</v>
      </c>
      <c r="N86" s="101"/>
      <c r="O86" s="100">
        <f t="shared" si="116"/>
        <v>0</v>
      </c>
      <c r="P86" s="102"/>
      <c r="Q86" s="100">
        <f t="shared" si="117"/>
        <v>0</v>
      </c>
      <c r="R86" s="103"/>
      <c r="S86" s="104">
        <f t="shared" si="127"/>
        <v>0</v>
      </c>
      <c r="T86" s="99"/>
      <c r="U86" s="100">
        <f t="shared" si="118"/>
        <v>0</v>
      </c>
      <c r="V86" s="103"/>
      <c r="W86" s="100">
        <f t="shared" si="119"/>
        <v>0</v>
      </c>
      <c r="X86" s="106"/>
      <c r="Y86" s="100">
        <f t="shared" si="120"/>
        <v>0</v>
      </c>
      <c r="Z86" s="107"/>
      <c r="AA86" s="100">
        <f t="shared" si="121"/>
        <v>0</v>
      </c>
      <c r="AB86" s="108"/>
      <c r="AC86" s="102"/>
      <c r="AD86" s="109"/>
      <c r="AE86" s="110">
        <f t="shared" si="128"/>
        <v>0</v>
      </c>
      <c r="AF86" s="111" t="str">
        <f t="shared" si="122"/>
        <v>NE</v>
      </c>
      <c r="AG86" s="112">
        <f t="shared" si="123"/>
        <v>0</v>
      </c>
      <c r="AJ86" s="119">
        <f>AG92</f>
        <v>13808</v>
      </c>
      <c r="AK86" s="119"/>
      <c r="AL86" s="114">
        <f t="shared" si="129"/>
        <v>0</v>
      </c>
      <c r="AM86" s="114">
        <f t="shared" si="130"/>
        <v>0</v>
      </c>
      <c r="AN86" s="114">
        <f t="shared" si="131"/>
        <v>0</v>
      </c>
      <c r="AO86" s="115" t="str">
        <f t="shared" si="124"/>
        <v/>
      </c>
      <c r="AP86" s="115">
        <f t="shared" si="125"/>
        <v>0</v>
      </c>
      <c r="AQ86" s="115">
        <f t="shared" si="126"/>
        <v>0</v>
      </c>
      <c r="AT86" s="117" t="str">
        <f>D82</f>
        <v>mladší chlapci</v>
      </c>
      <c r="AU86" s="118" t="str">
        <f t="shared" si="132"/>
        <v/>
      </c>
    </row>
    <row r="87" spans="2:47" ht="15" x14ac:dyDescent="0.25">
      <c r="B87" s="62"/>
      <c r="C87" s="96" t="s">
        <v>46</v>
      </c>
      <c r="D87" s="123" t="s">
        <v>122</v>
      </c>
      <c r="E87" s="123" t="s">
        <v>123</v>
      </c>
      <c r="F87" s="124" t="s">
        <v>40</v>
      </c>
      <c r="G87" s="123">
        <v>2004</v>
      </c>
      <c r="H87" s="98"/>
      <c r="I87" s="99">
        <v>9.6</v>
      </c>
      <c r="J87" s="99"/>
      <c r="K87" s="100">
        <f t="shared" si="114"/>
        <v>610</v>
      </c>
      <c r="L87" s="99"/>
      <c r="M87" s="100">
        <f t="shared" si="115"/>
        <v>0</v>
      </c>
      <c r="N87" s="101">
        <v>6.95</v>
      </c>
      <c r="O87" s="100">
        <f t="shared" si="116"/>
        <v>273</v>
      </c>
      <c r="P87" s="102"/>
      <c r="Q87" s="100">
        <f t="shared" si="117"/>
        <v>0</v>
      </c>
      <c r="R87" s="103">
        <v>189</v>
      </c>
      <c r="S87" s="104">
        <f t="shared" si="127"/>
        <v>540</v>
      </c>
      <c r="T87" s="99">
        <v>5.99</v>
      </c>
      <c r="U87" s="100">
        <f t="shared" si="118"/>
        <v>593</v>
      </c>
      <c r="V87" s="103"/>
      <c r="W87" s="100">
        <f t="shared" si="119"/>
        <v>0</v>
      </c>
      <c r="X87" s="106"/>
      <c r="Y87" s="100">
        <f t="shared" si="120"/>
        <v>0</v>
      </c>
      <c r="Z87" s="107"/>
      <c r="AA87" s="100">
        <f t="shared" si="121"/>
        <v>0</v>
      </c>
      <c r="AB87" s="108"/>
      <c r="AC87" s="102"/>
      <c r="AD87" s="109">
        <v>0.16180555555555556</v>
      </c>
      <c r="AE87" s="110">
        <f t="shared" si="128"/>
        <v>838</v>
      </c>
      <c r="AF87" s="111" t="str">
        <f t="shared" si="122"/>
        <v>ANO</v>
      </c>
      <c r="AG87" s="128">
        <f t="shared" si="123"/>
        <v>2854</v>
      </c>
      <c r="AJ87" s="119">
        <f>AG92</f>
        <v>13808</v>
      </c>
      <c r="AK87" s="119"/>
      <c r="AL87" s="114">
        <f t="shared" si="129"/>
        <v>0</v>
      </c>
      <c r="AM87" s="114">
        <f t="shared" si="130"/>
        <v>0</v>
      </c>
      <c r="AN87" s="114">
        <f t="shared" si="131"/>
        <v>838</v>
      </c>
      <c r="AO87" s="115">
        <f t="shared" si="124"/>
        <v>233</v>
      </c>
      <c r="AP87" s="115">
        <f t="shared" si="125"/>
        <v>3</v>
      </c>
      <c r="AQ87" s="115">
        <f t="shared" si="126"/>
        <v>53</v>
      </c>
      <c r="AT87" s="117" t="str">
        <f>D82</f>
        <v>mladší chlapci</v>
      </c>
      <c r="AU87" s="118" t="str">
        <f t="shared" si="132"/>
        <v/>
      </c>
    </row>
    <row r="88" spans="2:47" ht="15" x14ac:dyDescent="0.25">
      <c r="B88" s="62"/>
      <c r="C88" s="96" t="s">
        <v>51</v>
      </c>
      <c r="D88" s="123" t="s">
        <v>124</v>
      </c>
      <c r="E88" s="123" t="s">
        <v>125</v>
      </c>
      <c r="F88" s="124" t="s">
        <v>40</v>
      </c>
      <c r="G88" s="123">
        <v>2003</v>
      </c>
      <c r="H88" s="98"/>
      <c r="I88" s="99">
        <v>8.6</v>
      </c>
      <c r="J88" s="99"/>
      <c r="K88" s="100">
        <f t="shared" si="114"/>
        <v>810</v>
      </c>
      <c r="L88" s="99"/>
      <c r="M88" s="100">
        <f t="shared" si="115"/>
        <v>0</v>
      </c>
      <c r="N88" s="101">
        <v>9.4</v>
      </c>
      <c r="O88" s="100">
        <f t="shared" si="116"/>
        <v>436</v>
      </c>
      <c r="P88" s="102"/>
      <c r="Q88" s="100">
        <f t="shared" si="117"/>
        <v>0</v>
      </c>
      <c r="R88" s="103">
        <v>148</v>
      </c>
      <c r="S88" s="104">
        <f t="shared" si="127"/>
        <v>403</v>
      </c>
      <c r="T88" s="99">
        <v>5.3</v>
      </c>
      <c r="U88" s="100">
        <f t="shared" si="118"/>
        <v>486</v>
      </c>
      <c r="V88" s="103"/>
      <c r="W88" s="100">
        <f t="shared" si="119"/>
        <v>0</v>
      </c>
      <c r="X88" s="85"/>
      <c r="Y88" s="100">
        <f t="shared" si="120"/>
        <v>0</v>
      </c>
      <c r="Z88" s="107"/>
      <c r="AA88" s="100">
        <f t="shared" si="121"/>
        <v>0</v>
      </c>
      <c r="AB88" s="108"/>
      <c r="AC88" s="102"/>
      <c r="AD88" s="122">
        <v>0.15694444444444444</v>
      </c>
      <c r="AE88" s="110">
        <f t="shared" si="128"/>
        <v>866</v>
      </c>
      <c r="AF88" s="111" t="str">
        <f t="shared" si="122"/>
        <v>ANO</v>
      </c>
      <c r="AG88" s="128">
        <f t="shared" si="123"/>
        <v>3001</v>
      </c>
      <c r="AJ88" s="119">
        <f>AG92</f>
        <v>13808</v>
      </c>
      <c r="AK88" s="119"/>
      <c r="AL88" s="114">
        <f t="shared" si="129"/>
        <v>0</v>
      </c>
      <c r="AM88" s="114">
        <f t="shared" si="130"/>
        <v>0</v>
      </c>
      <c r="AN88" s="114">
        <f t="shared" si="131"/>
        <v>866</v>
      </c>
      <c r="AO88" s="115">
        <f t="shared" si="124"/>
        <v>226</v>
      </c>
      <c r="AP88" s="115">
        <f t="shared" si="125"/>
        <v>3</v>
      </c>
      <c r="AQ88" s="115">
        <f t="shared" si="126"/>
        <v>46</v>
      </c>
      <c r="AT88" s="117" t="str">
        <f>D82</f>
        <v>mladší chlapci</v>
      </c>
      <c r="AU88" s="118" t="str">
        <f t="shared" si="132"/>
        <v/>
      </c>
    </row>
    <row r="89" spans="2:47" ht="15" x14ac:dyDescent="0.25">
      <c r="B89" s="62"/>
      <c r="C89" s="96" t="s">
        <v>54</v>
      </c>
      <c r="D89" s="123" t="s">
        <v>126</v>
      </c>
      <c r="E89" s="123" t="s">
        <v>127</v>
      </c>
      <c r="F89" s="124" t="s">
        <v>40</v>
      </c>
      <c r="G89" s="123">
        <v>2004</v>
      </c>
      <c r="H89" s="98"/>
      <c r="I89" s="107">
        <v>9.1999999999999993</v>
      </c>
      <c r="J89" s="107"/>
      <c r="K89" s="100">
        <f t="shared" si="114"/>
        <v>690</v>
      </c>
      <c r="L89" s="107"/>
      <c r="M89" s="100">
        <f t="shared" si="115"/>
        <v>0</v>
      </c>
      <c r="N89" s="126">
        <v>8.65</v>
      </c>
      <c r="O89" s="100">
        <f t="shared" si="116"/>
        <v>386</v>
      </c>
      <c r="P89" s="102"/>
      <c r="Q89" s="100">
        <f t="shared" si="117"/>
        <v>0</v>
      </c>
      <c r="R89" s="103">
        <v>51</v>
      </c>
      <c r="S89" s="104">
        <f t="shared" si="127"/>
        <v>80</v>
      </c>
      <c r="T89" s="107">
        <v>5.92</v>
      </c>
      <c r="U89" s="100">
        <f t="shared" si="118"/>
        <v>582</v>
      </c>
      <c r="V89" s="103"/>
      <c r="W89" s="100">
        <f t="shared" si="119"/>
        <v>0</v>
      </c>
      <c r="X89" s="106"/>
      <c r="Y89" s="100">
        <f t="shared" si="120"/>
        <v>0</v>
      </c>
      <c r="Z89" s="107"/>
      <c r="AA89" s="100">
        <f t="shared" si="121"/>
        <v>0</v>
      </c>
      <c r="AB89" s="108"/>
      <c r="AC89" s="102"/>
      <c r="AD89" s="109">
        <v>0.17777777777777778</v>
      </c>
      <c r="AE89" s="110">
        <f t="shared" si="128"/>
        <v>746</v>
      </c>
      <c r="AF89" s="111" t="str">
        <f t="shared" si="122"/>
        <v>ANO</v>
      </c>
      <c r="AG89" s="128">
        <f t="shared" si="123"/>
        <v>2484</v>
      </c>
      <c r="AJ89" s="119">
        <f>AG92</f>
        <v>13808</v>
      </c>
      <c r="AK89" s="119"/>
      <c r="AL89" s="114">
        <f t="shared" si="129"/>
        <v>0</v>
      </c>
      <c r="AM89" s="114">
        <f t="shared" si="130"/>
        <v>0</v>
      </c>
      <c r="AN89" s="114">
        <f t="shared" si="131"/>
        <v>746</v>
      </c>
      <c r="AO89" s="115">
        <f t="shared" si="124"/>
        <v>256</v>
      </c>
      <c r="AP89" s="115">
        <f t="shared" si="125"/>
        <v>4</v>
      </c>
      <c r="AQ89" s="115">
        <f t="shared" si="126"/>
        <v>16</v>
      </c>
      <c r="AT89" s="117" t="str">
        <f>D82</f>
        <v>mladší chlapci</v>
      </c>
      <c r="AU89" s="118" t="str">
        <f t="shared" si="132"/>
        <v/>
      </c>
    </row>
    <row r="90" spans="2:47" ht="15" x14ac:dyDescent="0.25">
      <c r="B90" s="62"/>
      <c r="C90" s="96" t="s">
        <v>57</v>
      </c>
      <c r="D90" s="123" t="s">
        <v>128</v>
      </c>
      <c r="E90" s="123" t="s">
        <v>129</v>
      </c>
      <c r="F90" s="124" t="s">
        <v>40</v>
      </c>
      <c r="G90" s="123">
        <v>2005</v>
      </c>
      <c r="H90" s="98"/>
      <c r="I90" s="107">
        <v>10.199999999999999</v>
      </c>
      <c r="J90" s="107"/>
      <c r="K90" s="100">
        <f t="shared" si="114"/>
        <v>490</v>
      </c>
      <c r="L90" s="107"/>
      <c r="M90" s="100">
        <f t="shared" si="115"/>
        <v>0</v>
      </c>
      <c r="N90" s="126">
        <v>5.5</v>
      </c>
      <c r="O90" s="100">
        <f t="shared" si="116"/>
        <v>176</v>
      </c>
      <c r="P90" s="102"/>
      <c r="Q90" s="100">
        <f t="shared" si="117"/>
        <v>0</v>
      </c>
      <c r="R90" s="103">
        <v>70</v>
      </c>
      <c r="S90" s="104">
        <f t="shared" si="127"/>
        <v>143</v>
      </c>
      <c r="T90" s="107">
        <v>5.75</v>
      </c>
      <c r="U90" s="100">
        <f t="shared" si="118"/>
        <v>556</v>
      </c>
      <c r="V90" s="103"/>
      <c r="W90" s="100">
        <f t="shared" si="119"/>
        <v>0</v>
      </c>
      <c r="X90" s="106"/>
      <c r="Y90" s="100">
        <f t="shared" si="120"/>
        <v>0</v>
      </c>
      <c r="Z90" s="107"/>
      <c r="AA90" s="100">
        <f t="shared" si="121"/>
        <v>0</v>
      </c>
      <c r="AB90" s="108"/>
      <c r="AC90" s="102"/>
      <c r="AD90" s="109">
        <v>0.17152777777777775</v>
      </c>
      <c r="AE90" s="110">
        <f t="shared" si="128"/>
        <v>782</v>
      </c>
      <c r="AF90" s="111" t="str">
        <f t="shared" si="122"/>
        <v>ANO</v>
      </c>
      <c r="AG90" s="128">
        <f t="shared" si="123"/>
        <v>2147</v>
      </c>
      <c r="AJ90" s="119">
        <f>AG92</f>
        <v>13808</v>
      </c>
      <c r="AK90" s="119"/>
      <c r="AL90" s="114">
        <f t="shared" si="129"/>
        <v>0</v>
      </c>
      <c r="AM90" s="114">
        <f t="shared" si="130"/>
        <v>0</v>
      </c>
      <c r="AN90" s="114">
        <f t="shared" si="131"/>
        <v>782</v>
      </c>
      <c r="AO90" s="115">
        <f t="shared" si="124"/>
        <v>247</v>
      </c>
      <c r="AP90" s="115">
        <f t="shared" si="125"/>
        <v>4</v>
      </c>
      <c r="AQ90" s="115">
        <f t="shared" si="126"/>
        <v>7</v>
      </c>
      <c r="AT90" s="117" t="str">
        <f>D82</f>
        <v>mladší chlapci</v>
      </c>
      <c r="AU90" s="118" t="str">
        <f t="shared" si="132"/>
        <v/>
      </c>
    </row>
    <row r="91" spans="2:47" ht="15" x14ac:dyDescent="0.25">
      <c r="B91" s="62"/>
      <c r="C91" s="96" t="s">
        <v>60</v>
      </c>
      <c r="D91" s="123" t="s">
        <v>130</v>
      </c>
      <c r="E91" s="123" t="s">
        <v>131</v>
      </c>
      <c r="F91" s="124" t="s">
        <v>40</v>
      </c>
      <c r="G91" s="123">
        <v>2004</v>
      </c>
      <c r="H91" s="98"/>
      <c r="I91" s="107">
        <v>8.6</v>
      </c>
      <c r="J91" s="107"/>
      <c r="K91" s="100">
        <f t="shared" si="114"/>
        <v>810</v>
      </c>
      <c r="L91" s="107"/>
      <c r="M91" s="100">
        <f t="shared" si="115"/>
        <v>0</v>
      </c>
      <c r="N91" s="126">
        <v>10.4</v>
      </c>
      <c r="O91" s="100">
        <f t="shared" si="116"/>
        <v>503</v>
      </c>
      <c r="P91" s="102"/>
      <c r="Q91" s="100">
        <f t="shared" si="117"/>
        <v>0</v>
      </c>
      <c r="R91" s="103">
        <v>160</v>
      </c>
      <c r="S91" s="104">
        <f t="shared" si="127"/>
        <v>443</v>
      </c>
      <c r="T91" s="107">
        <v>6.4</v>
      </c>
      <c r="U91" s="100">
        <f t="shared" si="118"/>
        <v>656</v>
      </c>
      <c r="V91" s="103"/>
      <c r="W91" s="100">
        <f t="shared" si="119"/>
        <v>0</v>
      </c>
      <c r="X91" s="106"/>
      <c r="Y91" s="100">
        <f t="shared" si="120"/>
        <v>0</v>
      </c>
      <c r="Z91" s="107"/>
      <c r="AA91" s="100">
        <f t="shared" si="121"/>
        <v>0</v>
      </c>
      <c r="AB91" s="108"/>
      <c r="AC91" s="102"/>
      <c r="AD91" s="109">
        <v>0.14930555555555555</v>
      </c>
      <c r="AE91" s="110">
        <f>IF(AF91="ANO",(MAX(AL91:AN91)),0)</f>
        <v>910</v>
      </c>
      <c r="AF91" s="111" t="str">
        <f t="shared" si="122"/>
        <v>ANO</v>
      </c>
      <c r="AG91" s="128">
        <f t="shared" si="123"/>
        <v>3322</v>
      </c>
      <c r="AJ91" s="119">
        <f>AG92</f>
        <v>13808</v>
      </c>
      <c r="AK91" s="119"/>
      <c r="AL91" s="114">
        <f t="shared" si="129"/>
        <v>0</v>
      </c>
      <c r="AM91" s="114">
        <f t="shared" si="130"/>
        <v>0</v>
      </c>
      <c r="AN91" s="114">
        <f t="shared" si="131"/>
        <v>910</v>
      </c>
      <c r="AO91" s="115">
        <f t="shared" si="124"/>
        <v>215</v>
      </c>
      <c r="AP91" s="115">
        <f t="shared" si="125"/>
        <v>3</v>
      </c>
      <c r="AQ91" s="115">
        <f t="shared" si="126"/>
        <v>35</v>
      </c>
      <c r="AT91" s="117" t="str">
        <f>D82</f>
        <v>mladší chlapci</v>
      </c>
      <c r="AU91" s="118" t="str">
        <f t="shared" si="132"/>
        <v/>
      </c>
    </row>
    <row r="92" spans="2:47" ht="15" x14ac:dyDescent="0.25">
      <c r="B92" s="62"/>
      <c r="C92" s="160"/>
      <c r="D92" s="197"/>
      <c r="E92" s="197"/>
      <c r="F92" s="198"/>
      <c r="G92" s="197"/>
      <c r="H92" s="197"/>
      <c r="I92" s="197"/>
      <c r="J92" s="197"/>
      <c r="K92" s="197"/>
      <c r="L92" s="197"/>
      <c r="M92" s="197"/>
      <c r="N92" s="197"/>
      <c r="O92" s="197"/>
      <c r="P92" s="197"/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197"/>
      <c r="AC92" s="197"/>
      <c r="AD92" s="197"/>
      <c r="AE92" s="199" t="s">
        <v>63</v>
      </c>
      <c r="AF92" s="200"/>
      <c r="AG92" s="201">
        <f>AG87+AG88+AG89+AG90+AG91</f>
        <v>13808</v>
      </c>
      <c r="AJ92" s="137">
        <f>AG92</f>
        <v>13808</v>
      </c>
      <c r="AK92" s="137"/>
      <c r="AL92" s="168"/>
      <c r="AM92" s="168"/>
      <c r="AN92" s="168"/>
      <c r="AO92" s="169"/>
      <c r="AP92" s="169"/>
      <c r="AQ92" s="169"/>
      <c r="AT92" s="14"/>
      <c r="AU92" s="14"/>
    </row>
    <row r="93" spans="2:47" ht="15.75" thickBot="1" x14ac:dyDescent="0.3">
      <c r="B93" s="62"/>
      <c r="C93" s="141"/>
      <c r="D93" s="142"/>
      <c r="E93" s="142"/>
      <c r="F93" s="143"/>
      <c r="G93" s="143"/>
      <c r="H93" s="143"/>
      <c r="I93" s="143"/>
      <c r="J93" s="202"/>
      <c r="K93" s="190"/>
      <c r="L93" s="202"/>
      <c r="M93" s="144"/>
      <c r="N93" s="143"/>
      <c r="O93" s="144"/>
      <c r="P93" s="143"/>
      <c r="Q93" s="144"/>
      <c r="R93" s="143"/>
      <c r="S93" s="190"/>
      <c r="T93" s="143"/>
      <c r="U93" s="144"/>
      <c r="V93" s="145"/>
      <c r="W93" s="144"/>
      <c r="X93" s="143"/>
      <c r="Y93" s="144"/>
      <c r="Z93" s="143"/>
      <c r="AA93" s="144"/>
      <c r="AB93" s="203"/>
      <c r="AC93" s="145"/>
      <c r="AD93" s="145"/>
      <c r="AE93" s="190"/>
      <c r="AF93" s="146"/>
      <c r="AG93" s="192"/>
      <c r="AJ93" s="137">
        <f>AG92</f>
        <v>13808</v>
      </c>
      <c r="AK93" s="137"/>
      <c r="AL93" s="168"/>
      <c r="AM93" s="168"/>
      <c r="AN93" s="168"/>
      <c r="AO93" s="169"/>
      <c r="AP93" s="169"/>
      <c r="AQ93" s="169"/>
      <c r="AT93" s="16"/>
      <c r="AU93" s="16"/>
    </row>
    <row r="94" spans="2:47" x14ac:dyDescent="0.2">
      <c r="B94" s="62" t="s">
        <v>132</v>
      </c>
      <c r="C94" s="149" t="s">
        <v>133</v>
      </c>
      <c r="D94" s="239" t="s">
        <v>268</v>
      </c>
      <c r="E94" s="194"/>
      <c r="F94" s="152"/>
      <c r="G94" s="66"/>
      <c r="H94" s="66"/>
      <c r="I94" s="68" t="s">
        <v>14</v>
      </c>
      <c r="J94" s="69"/>
      <c r="K94" s="153" t="s">
        <v>15</v>
      </c>
      <c r="L94" s="67" t="s">
        <v>16</v>
      </c>
      <c r="M94" s="153" t="s">
        <v>15</v>
      </c>
      <c r="N94" s="67" t="s">
        <v>17</v>
      </c>
      <c r="O94" s="153" t="s">
        <v>15</v>
      </c>
      <c r="P94" s="154" t="s">
        <v>18</v>
      </c>
      <c r="Q94" s="153" t="s">
        <v>15</v>
      </c>
      <c r="R94" s="72" t="s">
        <v>19</v>
      </c>
      <c r="S94" s="153" t="s">
        <v>15</v>
      </c>
      <c r="T94" s="154" t="s">
        <v>21</v>
      </c>
      <c r="U94" s="153" t="s">
        <v>15</v>
      </c>
      <c r="V94" s="68" t="s">
        <v>22</v>
      </c>
      <c r="W94" s="153" t="s">
        <v>15</v>
      </c>
      <c r="X94" s="67" t="s">
        <v>23</v>
      </c>
      <c r="Y94" s="153" t="s">
        <v>15</v>
      </c>
      <c r="Z94" s="154" t="s">
        <v>24</v>
      </c>
      <c r="AA94" s="153" t="s">
        <v>15</v>
      </c>
      <c r="AB94" s="180" t="s">
        <v>25</v>
      </c>
      <c r="AC94" s="68" t="s">
        <v>26</v>
      </c>
      <c r="AD94" s="68" t="s">
        <v>27</v>
      </c>
      <c r="AE94" s="70" t="s">
        <v>15</v>
      </c>
      <c r="AF94" s="74"/>
      <c r="AG94" s="75" t="s">
        <v>28</v>
      </c>
      <c r="AI94" s="17"/>
      <c r="AJ94" s="207">
        <f>AG104</f>
        <v>13447</v>
      </c>
      <c r="AK94" s="207"/>
      <c r="AL94" s="78" t="s">
        <v>29</v>
      </c>
      <c r="AM94" s="78" t="s">
        <v>29</v>
      </c>
      <c r="AN94" s="78" t="s">
        <v>29</v>
      </c>
      <c r="AO94" s="78" t="s">
        <v>30</v>
      </c>
      <c r="AP94" s="78" t="s">
        <v>31</v>
      </c>
      <c r="AQ94" s="78" t="s">
        <v>32</v>
      </c>
      <c r="AT94" s="81"/>
      <c r="AU94" s="80"/>
    </row>
    <row r="95" spans="2:47" x14ac:dyDescent="0.2">
      <c r="B95" s="62"/>
      <c r="C95" s="156" t="s">
        <v>33</v>
      </c>
      <c r="D95" s="206" t="s">
        <v>34</v>
      </c>
      <c r="E95" s="206" t="s">
        <v>35</v>
      </c>
      <c r="F95" s="84" t="s">
        <v>36</v>
      </c>
      <c r="G95" s="85" t="s">
        <v>37</v>
      </c>
      <c r="H95" s="86" t="s">
        <v>38</v>
      </c>
      <c r="I95" s="87" t="s">
        <v>39</v>
      </c>
      <c r="J95" s="87"/>
      <c r="K95" s="157"/>
      <c r="L95" s="89" t="s">
        <v>40</v>
      </c>
      <c r="M95" s="157"/>
      <c r="N95" s="89" t="s">
        <v>40</v>
      </c>
      <c r="O95" s="157"/>
      <c r="P95" s="88" t="s">
        <v>41</v>
      </c>
      <c r="Q95" s="157"/>
      <c r="R95" s="88" t="s">
        <v>41</v>
      </c>
      <c r="S95" s="157"/>
      <c r="T95" s="88" t="s">
        <v>40</v>
      </c>
      <c r="U95" s="157"/>
      <c r="V95" s="87" t="s">
        <v>41</v>
      </c>
      <c r="W95" s="157"/>
      <c r="X95" s="89" t="s">
        <v>41</v>
      </c>
      <c r="Y95" s="157"/>
      <c r="Z95" s="88" t="s">
        <v>40</v>
      </c>
      <c r="AA95" s="157"/>
      <c r="AB95" s="181" t="s">
        <v>40</v>
      </c>
      <c r="AC95" s="87" t="s">
        <v>40</v>
      </c>
      <c r="AD95" s="91" t="s">
        <v>42</v>
      </c>
      <c r="AE95" s="88"/>
      <c r="AF95" s="92"/>
      <c r="AG95" s="93" t="s">
        <v>43</v>
      </c>
      <c r="AI95" s="17"/>
      <c r="AJ95" s="77">
        <f>AG104</f>
        <v>13447</v>
      </c>
      <c r="AK95" s="77"/>
      <c r="AL95" s="94" t="s">
        <v>25</v>
      </c>
      <c r="AM95" s="94" t="s">
        <v>26</v>
      </c>
      <c r="AN95" s="94" t="s">
        <v>44</v>
      </c>
      <c r="AO95" s="95" t="s">
        <v>44</v>
      </c>
      <c r="AP95" s="95" t="s">
        <v>44</v>
      </c>
      <c r="AQ95" s="95" t="s">
        <v>44</v>
      </c>
      <c r="AT95" s="81"/>
      <c r="AU95" s="80"/>
    </row>
    <row r="96" spans="2:47" ht="15" x14ac:dyDescent="0.25">
      <c r="B96" s="62"/>
      <c r="C96" s="96"/>
      <c r="D96" s="97"/>
      <c r="E96" s="97"/>
      <c r="F96" s="158" t="s">
        <v>49</v>
      </c>
      <c r="G96" s="125"/>
      <c r="H96" s="98"/>
      <c r="I96" s="107"/>
      <c r="J96" s="107"/>
      <c r="K96" s="100">
        <f t="shared" ref="K96:K103" si="133">INT(IF(J96="E",(IF((AND(I96&gt;10.99)*(I96&lt;14.21)),(14.3-I96)/0.1*10,(IF((AND(I96&gt;6)*(I96&lt;11.01)),(12.65-I96)/0.05*10,0))))+50,(IF((AND(I96&gt;10.99)*(I96&lt;14.21)),(14.3-I96)/0.1*10,(IF((AND(I96&gt;6)*(I96&lt;11.01)),(12.65-I96)/0.05*10,0))))))</f>
        <v>0</v>
      </c>
      <c r="L96" s="107"/>
      <c r="M96" s="100">
        <f t="shared" ref="M96:M103" si="134">INT(IF(L96&lt;1,0,(L96-0.945)/0.055)*10)</f>
        <v>0</v>
      </c>
      <c r="N96" s="126"/>
      <c r="O96" s="100">
        <f t="shared" ref="O96:O103" si="135">INT(IF(N96&lt;3,0,(N96-2.85)/0.15)*10)</f>
        <v>0</v>
      </c>
      <c r="P96" s="102"/>
      <c r="Q96" s="100">
        <f t="shared" ref="Q96:Q103" si="136">INT(IF(P96&lt;5,0,(P96-4)/1)*10)</f>
        <v>0</v>
      </c>
      <c r="R96" s="103"/>
      <c r="S96" s="104">
        <f>INT(IF(R96&lt;30,0,(R96-27)/3)*10)</f>
        <v>0</v>
      </c>
      <c r="T96" s="107"/>
      <c r="U96" s="100">
        <f t="shared" ref="U96:U103" si="137">INT(IF(T96&lt;2.2,0,(T96-2.135)/0.065)*10)</f>
        <v>0</v>
      </c>
      <c r="V96" s="103"/>
      <c r="W96" s="100">
        <f t="shared" ref="W96:W103" si="138">INT(IF(V96&lt;5,0,(V96-4.3)/0.7)*10)</f>
        <v>0</v>
      </c>
      <c r="X96" s="85"/>
      <c r="Y96" s="100">
        <f t="shared" ref="Y96:Y103" si="139">INT(IF(X96&lt;10,0,(X96-9)/1)*10)</f>
        <v>0</v>
      </c>
      <c r="Z96" s="107"/>
      <c r="AA96" s="100">
        <f t="shared" ref="AA96:AA103" si="140">INT(IF(Z96&lt;5,0,(Z96-4.25)/0.75)*10)</f>
        <v>0</v>
      </c>
      <c r="AB96" s="108"/>
      <c r="AC96" s="102"/>
      <c r="AD96" s="109"/>
      <c r="AE96" s="110">
        <f>IF(AF96="ANO",(MAX(AL96:AN96)),0)</f>
        <v>0</v>
      </c>
      <c r="AF96" s="111" t="str">
        <f t="shared" ref="AF96:AF103" si="141">IF(AND(ISNUMBER(AB96))*((ISNUMBER(AC96)))*(((ISNUMBER(AD96)))),"NE",IF(AND(ISNUMBER(AB96))*((ISNUMBER(AC96))),"NE",IF(AND(ISNUMBER(AB96))*((ISNUMBER(AD96))),"NE",IF(AND(ISNUMBER(AC96))*((ISNUMBER(AD96))),"NE",IF(AND(AB96="")*((AC96=""))*(((AD96=""))),"NE","ANO")))))</f>
        <v>NE</v>
      </c>
      <c r="AG96" s="112">
        <f t="shared" ref="AG96:AG103" si="142">SUM(K96+M96+O96+Q96+S96+U96+W96+Y96+AA96+AE96)</f>
        <v>0</v>
      </c>
      <c r="AI96" s="17"/>
      <c r="AJ96" s="119">
        <f>AG104</f>
        <v>13447</v>
      </c>
      <c r="AK96" s="119"/>
      <c r="AL96" s="114">
        <f>INT(IF(AB96&lt;25,0,(AB96-23.5)/1.5)*10)</f>
        <v>0</v>
      </c>
      <c r="AM96" s="114">
        <f>INT(IF(AC96&lt;120,0,(AC96-117.6)/2.4)*10)</f>
        <v>0</v>
      </c>
      <c r="AN96" s="114">
        <f>INT(IF(AO96&gt;=441,0,(442.5-AO96)/2.5)*10)</f>
        <v>0</v>
      </c>
      <c r="AO96" s="115" t="str">
        <f t="shared" ref="AO96:AO103" si="143">IF(AND(AP96=0,AQ96=0),"",AP96*60+AQ96)</f>
        <v/>
      </c>
      <c r="AP96" s="115">
        <f t="shared" ref="AP96:AP103" si="144">HOUR(AD96)</f>
        <v>0</v>
      </c>
      <c r="AQ96" s="115">
        <f t="shared" ref="AQ96:AQ103" si="145">MINUTE(AD96)</f>
        <v>0</v>
      </c>
      <c r="AT96" s="117" t="str">
        <f>D94</f>
        <v>mladší chlapci</v>
      </c>
      <c r="AU96" s="118" t="str">
        <f>IF(A96="A","QD","")</f>
        <v/>
      </c>
    </row>
    <row r="97" spans="2:47" ht="15" x14ac:dyDescent="0.25">
      <c r="B97" s="62"/>
      <c r="C97" s="96"/>
      <c r="D97" s="97"/>
      <c r="E97" s="97"/>
      <c r="F97" s="158" t="s">
        <v>49</v>
      </c>
      <c r="G97" s="125"/>
      <c r="H97" s="98"/>
      <c r="I97" s="99"/>
      <c r="J97" s="99"/>
      <c r="K97" s="100">
        <f t="shared" si="133"/>
        <v>0</v>
      </c>
      <c r="L97" s="99"/>
      <c r="M97" s="100">
        <f t="shared" si="134"/>
        <v>0</v>
      </c>
      <c r="N97" s="101"/>
      <c r="O97" s="100">
        <f t="shared" si="135"/>
        <v>0</v>
      </c>
      <c r="P97" s="102"/>
      <c r="Q97" s="100">
        <f t="shared" si="136"/>
        <v>0</v>
      </c>
      <c r="R97" s="103"/>
      <c r="S97" s="104">
        <f t="shared" ref="S97:S103" si="146">INT(IF(R97&lt;30,0,(R97-27)/3)*10)</f>
        <v>0</v>
      </c>
      <c r="T97" s="99"/>
      <c r="U97" s="100">
        <f t="shared" si="137"/>
        <v>0</v>
      </c>
      <c r="V97" s="103"/>
      <c r="W97" s="100">
        <f t="shared" si="138"/>
        <v>0</v>
      </c>
      <c r="X97" s="106"/>
      <c r="Y97" s="100">
        <f t="shared" si="139"/>
        <v>0</v>
      </c>
      <c r="Z97" s="107"/>
      <c r="AA97" s="100">
        <f t="shared" si="140"/>
        <v>0</v>
      </c>
      <c r="AB97" s="108"/>
      <c r="AC97" s="102"/>
      <c r="AD97" s="109"/>
      <c r="AE97" s="110">
        <f t="shared" ref="AE97:AE102" si="147">IF(AF97="ANO",(MAX(AL97:AN97)),0)</f>
        <v>0</v>
      </c>
      <c r="AF97" s="111" t="str">
        <f t="shared" si="141"/>
        <v>NE</v>
      </c>
      <c r="AG97" s="112">
        <f t="shared" si="142"/>
        <v>0</v>
      </c>
      <c r="AI97" s="17"/>
      <c r="AJ97" s="119">
        <f>AG104</f>
        <v>13447</v>
      </c>
      <c r="AK97" s="119"/>
      <c r="AL97" s="114">
        <f t="shared" ref="AL97:AL103" si="148">INT(IF(AB97&lt;25,0,(AB97-23.5)/1.5)*10)</f>
        <v>0</v>
      </c>
      <c r="AM97" s="114">
        <f t="shared" ref="AM97:AM103" si="149">INT(IF(AC97&lt;120,0,(AC97-117.6)/2.4)*10)</f>
        <v>0</v>
      </c>
      <c r="AN97" s="114">
        <f t="shared" ref="AN97:AN103" si="150">INT(IF(AO97&gt;=441,0,(442.5-AO97)/2.5)*10)</f>
        <v>0</v>
      </c>
      <c r="AO97" s="115" t="str">
        <f t="shared" si="143"/>
        <v/>
      </c>
      <c r="AP97" s="115">
        <f t="shared" si="144"/>
        <v>0</v>
      </c>
      <c r="AQ97" s="115">
        <f t="shared" si="145"/>
        <v>0</v>
      </c>
      <c r="AT97" s="117" t="str">
        <f>D94</f>
        <v>mladší chlapci</v>
      </c>
      <c r="AU97" s="118" t="str">
        <f t="shared" ref="AU97:AU103" si="151">IF(A97="A","QD","")</f>
        <v/>
      </c>
    </row>
    <row r="98" spans="2:47" ht="15" x14ac:dyDescent="0.25">
      <c r="B98" s="62"/>
      <c r="C98" s="96"/>
      <c r="D98" s="97"/>
      <c r="E98" s="97"/>
      <c r="F98" s="158" t="s">
        <v>49</v>
      </c>
      <c r="G98" s="125"/>
      <c r="H98" s="98"/>
      <c r="I98" s="99"/>
      <c r="J98" s="99"/>
      <c r="K98" s="100">
        <f t="shared" si="133"/>
        <v>0</v>
      </c>
      <c r="L98" s="99"/>
      <c r="M98" s="100">
        <f t="shared" si="134"/>
        <v>0</v>
      </c>
      <c r="N98" s="101"/>
      <c r="O98" s="100">
        <f t="shared" si="135"/>
        <v>0</v>
      </c>
      <c r="P98" s="102"/>
      <c r="Q98" s="100">
        <f t="shared" si="136"/>
        <v>0</v>
      </c>
      <c r="R98" s="103"/>
      <c r="S98" s="104">
        <f t="shared" si="146"/>
        <v>0</v>
      </c>
      <c r="T98" s="99"/>
      <c r="U98" s="100">
        <f t="shared" si="137"/>
        <v>0</v>
      </c>
      <c r="V98" s="103"/>
      <c r="W98" s="100">
        <f t="shared" si="138"/>
        <v>0</v>
      </c>
      <c r="X98" s="106"/>
      <c r="Y98" s="100">
        <f t="shared" si="139"/>
        <v>0</v>
      </c>
      <c r="Z98" s="107"/>
      <c r="AA98" s="100">
        <f t="shared" si="140"/>
        <v>0</v>
      </c>
      <c r="AB98" s="108"/>
      <c r="AC98" s="102"/>
      <c r="AD98" s="109"/>
      <c r="AE98" s="110">
        <f t="shared" si="147"/>
        <v>0</v>
      </c>
      <c r="AF98" s="111" t="str">
        <f t="shared" si="141"/>
        <v>NE</v>
      </c>
      <c r="AG98" s="112">
        <f t="shared" si="142"/>
        <v>0</v>
      </c>
      <c r="AI98" s="17"/>
      <c r="AJ98" s="119">
        <f>AG104</f>
        <v>13447</v>
      </c>
      <c r="AK98" s="119"/>
      <c r="AL98" s="114">
        <f t="shared" si="148"/>
        <v>0</v>
      </c>
      <c r="AM98" s="114">
        <f t="shared" si="149"/>
        <v>0</v>
      </c>
      <c r="AN98" s="114">
        <f t="shared" si="150"/>
        <v>0</v>
      </c>
      <c r="AO98" s="115" t="str">
        <f t="shared" si="143"/>
        <v/>
      </c>
      <c r="AP98" s="115">
        <f t="shared" si="144"/>
        <v>0</v>
      </c>
      <c r="AQ98" s="115">
        <f t="shared" si="145"/>
        <v>0</v>
      </c>
      <c r="AT98" s="117" t="str">
        <f>D94</f>
        <v>mladší chlapci</v>
      </c>
      <c r="AU98" s="118" t="str">
        <f t="shared" si="151"/>
        <v/>
      </c>
    </row>
    <row r="99" spans="2:47" ht="15" x14ac:dyDescent="0.25">
      <c r="B99" s="62"/>
      <c r="C99" s="96" t="s">
        <v>46</v>
      </c>
      <c r="D99" s="185" t="s">
        <v>134</v>
      </c>
      <c r="E99" s="185" t="s">
        <v>135</v>
      </c>
      <c r="F99" s="124" t="s">
        <v>40</v>
      </c>
      <c r="G99" s="124">
        <v>2003</v>
      </c>
      <c r="H99" s="98"/>
      <c r="I99" s="99">
        <v>9.3000000000000007</v>
      </c>
      <c r="J99" s="99"/>
      <c r="K99" s="100">
        <f t="shared" si="133"/>
        <v>670</v>
      </c>
      <c r="L99" s="99"/>
      <c r="M99" s="100">
        <f t="shared" si="134"/>
        <v>0</v>
      </c>
      <c r="N99" s="101">
        <v>11.85</v>
      </c>
      <c r="O99" s="100">
        <f t="shared" si="135"/>
        <v>600</v>
      </c>
      <c r="P99" s="102"/>
      <c r="Q99" s="100">
        <f t="shared" si="136"/>
        <v>0</v>
      </c>
      <c r="R99" s="103">
        <v>125</v>
      </c>
      <c r="S99" s="104">
        <f t="shared" si="146"/>
        <v>326</v>
      </c>
      <c r="T99" s="99">
        <v>5.72</v>
      </c>
      <c r="U99" s="100">
        <f t="shared" si="137"/>
        <v>551</v>
      </c>
      <c r="V99" s="103"/>
      <c r="W99" s="100">
        <f t="shared" si="138"/>
        <v>0</v>
      </c>
      <c r="X99" s="106"/>
      <c r="Y99" s="100">
        <f t="shared" si="139"/>
        <v>0</v>
      </c>
      <c r="Z99" s="107"/>
      <c r="AA99" s="100">
        <f t="shared" si="140"/>
        <v>0</v>
      </c>
      <c r="AB99" s="108"/>
      <c r="AC99" s="102"/>
      <c r="AD99" s="109">
        <v>0.16388888888888889</v>
      </c>
      <c r="AE99" s="110">
        <f t="shared" si="147"/>
        <v>826</v>
      </c>
      <c r="AF99" s="111" t="str">
        <f t="shared" si="141"/>
        <v>ANO</v>
      </c>
      <c r="AG99" s="128">
        <f t="shared" si="142"/>
        <v>2973</v>
      </c>
      <c r="AI99" s="17"/>
      <c r="AJ99" s="119">
        <f>AG104</f>
        <v>13447</v>
      </c>
      <c r="AK99" s="119"/>
      <c r="AL99" s="114">
        <f t="shared" si="148"/>
        <v>0</v>
      </c>
      <c r="AM99" s="114">
        <f t="shared" si="149"/>
        <v>0</v>
      </c>
      <c r="AN99" s="114">
        <f t="shared" si="150"/>
        <v>826</v>
      </c>
      <c r="AO99" s="115">
        <f t="shared" si="143"/>
        <v>236</v>
      </c>
      <c r="AP99" s="115">
        <f t="shared" si="144"/>
        <v>3</v>
      </c>
      <c r="AQ99" s="115">
        <f t="shared" si="145"/>
        <v>56</v>
      </c>
      <c r="AT99" s="117" t="str">
        <f>D94</f>
        <v>mladší chlapci</v>
      </c>
      <c r="AU99" s="118" t="str">
        <f t="shared" si="151"/>
        <v/>
      </c>
    </row>
    <row r="100" spans="2:47" ht="15" x14ac:dyDescent="0.25">
      <c r="B100" s="62"/>
      <c r="C100" s="96" t="s">
        <v>51</v>
      </c>
      <c r="D100" s="185" t="s">
        <v>136</v>
      </c>
      <c r="E100" s="185" t="s">
        <v>137</v>
      </c>
      <c r="F100" s="124" t="s">
        <v>40</v>
      </c>
      <c r="G100" s="124">
        <v>2003</v>
      </c>
      <c r="H100" s="98"/>
      <c r="I100" s="99">
        <v>9.9</v>
      </c>
      <c r="J100" s="99"/>
      <c r="K100" s="100">
        <f t="shared" si="133"/>
        <v>550</v>
      </c>
      <c r="L100" s="99"/>
      <c r="M100" s="100">
        <f t="shared" si="134"/>
        <v>0</v>
      </c>
      <c r="N100" s="101">
        <v>8.15</v>
      </c>
      <c r="O100" s="100">
        <f t="shared" si="135"/>
        <v>353</v>
      </c>
      <c r="P100" s="102"/>
      <c r="Q100" s="100">
        <f t="shared" si="136"/>
        <v>0</v>
      </c>
      <c r="R100" s="103">
        <v>148</v>
      </c>
      <c r="S100" s="104">
        <f t="shared" si="146"/>
        <v>403</v>
      </c>
      <c r="T100" s="99">
        <v>5.8</v>
      </c>
      <c r="U100" s="100">
        <f t="shared" si="137"/>
        <v>563</v>
      </c>
      <c r="V100" s="103"/>
      <c r="W100" s="100">
        <f t="shared" si="138"/>
        <v>0</v>
      </c>
      <c r="X100" s="85"/>
      <c r="Y100" s="100">
        <f t="shared" si="139"/>
        <v>0</v>
      </c>
      <c r="Z100" s="107"/>
      <c r="AA100" s="100">
        <f t="shared" si="140"/>
        <v>0</v>
      </c>
      <c r="AB100" s="108"/>
      <c r="AC100" s="102"/>
      <c r="AD100" s="122">
        <v>0.16527777777777777</v>
      </c>
      <c r="AE100" s="110">
        <f t="shared" si="147"/>
        <v>818</v>
      </c>
      <c r="AF100" s="111" t="str">
        <f t="shared" si="141"/>
        <v>ANO</v>
      </c>
      <c r="AG100" s="128">
        <f t="shared" si="142"/>
        <v>2687</v>
      </c>
      <c r="AI100" s="17"/>
      <c r="AJ100" s="119">
        <f>AG104</f>
        <v>13447</v>
      </c>
      <c r="AK100" s="119"/>
      <c r="AL100" s="114">
        <f t="shared" si="148"/>
        <v>0</v>
      </c>
      <c r="AM100" s="114">
        <f t="shared" si="149"/>
        <v>0</v>
      </c>
      <c r="AN100" s="114">
        <f t="shared" si="150"/>
        <v>818</v>
      </c>
      <c r="AO100" s="115">
        <f t="shared" si="143"/>
        <v>238</v>
      </c>
      <c r="AP100" s="115">
        <f t="shared" si="144"/>
        <v>3</v>
      </c>
      <c r="AQ100" s="115">
        <f t="shared" si="145"/>
        <v>58</v>
      </c>
      <c r="AT100" s="117" t="str">
        <f>D94</f>
        <v>mladší chlapci</v>
      </c>
      <c r="AU100" s="118" t="str">
        <f t="shared" si="151"/>
        <v/>
      </c>
    </row>
    <row r="101" spans="2:47" ht="15" x14ac:dyDescent="0.25">
      <c r="B101" s="62"/>
      <c r="C101" s="96" t="s">
        <v>54</v>
      </c>
      <c r="D101" s="185" t="s">
        <v>138</v>
      </c>
      <c r="E101" s="185" t="s">
        <v>139</v>
      </c>
      <c r="F101" s="124" t="s">
        <v>40</v>
      </c>
      <c r="G101" s="124">
        <v>2004</v>
      </c>
      <c r="H101" s="98"/>
      <c r="I101" s="107">
        <v>10</v>
      </c>
      <c r="J101" s="107"/>
      <c r="K101" s="100">
        <f t="shared" si="133"/>
        <v>530</v>
      </c>
      <c r="L101" s="107"/>
      <c r="M101" s="100">
        <f t="shared" si="134"/>
        <v>0</v>
      </c>
      <c r="N101" s="126">
        <v>6.4</v>
      </c>
      <c r="O101" s="100">
        <f t="shared" si="135"/>
        <v>236</v>
      </c>
      <c r="P101" s="102"/>
      <c r="Q101" s="100">
        <f t="shared" si="136"/>
        <v>0</v>
      </c>
      <c r="R101" s="103">
        <v>104</v>
      </c>
      <c r="S101" s="104">
        <f t="shared" si="146"/>
        <v>256</v>
      </c>
      <c r="T101" s="107">
        <v>5.75</v>
      </c>
      <c r="U101" s="100">
        <f t="shared" si="137"/>
        <v>556</v>
      </c>
      <c r="V101" s="103"/>
      <c r="W101" s="100">
        <f t="shared" si="138"/>
        <v>0</v>
      </c>
      <c r="X101" s="106"/>
      <c r="Y101" s="100">
        <f t="shared" si="139"/>
        <v>0</v>
      </c>
      <c r="Z101" s="107"/>
      <c r="AA101" s="100">
        <f t="shared" si="140"/>
        <v>0</v>
      </c>
      <c r="AB101" s="108"/>
      <c r="AC101" s="102"/>
      <c r="AD101" s="109">
        <v>0.17500000000000002</v>
      </c>
      <c r="AE101" s="110">
        <f t="shared" si="147"/>
        <v>762</v>
      </c>
      <c r="AF101" s="111" t="str">
        <f t="shared" si="141"/>
        <v>ANO</v>
      </c>
      <c r="AG101" s="128">
        <f t="shared" si="142"/>
        <v>2340</v>
      </c>
      <c r="AI101" s="17"/>
      <c r="AJ101" s="119">
        <f>AG104</f>
        <v>13447</v>
      </c>
      <c r="AK101" s="119"/>
      <c r="AL101" s="114">
        <f t="shared" si="148"/>
        <v>0</v>
      </c>
      <c r="AM101" s="114">
        <f t="shared" si="149"/>
        <v>0</v>
      </c>
      <c r="AN101" s="114">
        <f t="shared" si="150"/>
        <v>762</v>
      </c>
      <c r="AO101" s="115">
        <f t="shared" si="143"/>
        <v>252</v>
      </c>
      <c r="AP101" s="115">
        <f t="shared" si="144"/>
        <v>4</v>
      </c>
      <c r="AQ101" s="115">
        <f t="shared" si="145"/>
        <v>12</v>
      </c>
      <c r="AT101" s="117" t="str">
        <f>D94</f>
        <v>mladší chlapci</v>
      </c>
      <c r="AU101" s="118" t="str">
        <f t="shared" si="151"/>
        <v/>
      </c>
    </row>
    <row r="102" spans="2:47" ht="15" x14ac:dyDescent="0.25">
      <c r="B102" s="62"/>
      <c r="C102" s="96" t="s">
        <v>57</v>
      </c>
      <c r="D102" s="185" t="s">
        <v>140</v>
      </c>
      <c r="E102" s="185" t="s">
        <v>141</v>
      </c>
      <c r="F102" s="124" t="s">
        <v>40</v>
      </c>
      <c r="G102" s="124">
        <v>2004</v>
      </c>
      <c r="H102" s="98"/>
      <c r="I102" s="107">
        <v>9.5</v>
      </c>
      <c r="J102" s="107"/>
      <c r="K102" s="100">
        <f t="shared" si="133"/>
        <v>630</v>
      </c>
      <c r="L102" s="107"/>
      <c r="M102" s="100">
        <f t="shared" si="134"/>
        <v>0</v>
      </c>
      <c r="N102" s="126">
        <v>6.8</v>
      </c>
      <c r="O102" s="100">
        <f t="shared" si="135"/>
        <v>263</v>
      </c>
      <c r="P102" s="102"/>
      <c r="Q102" s="100">
        <f t="shared" si="136"/>
        <v>0</v>
      </c>
      <c r="R102" s="103">
        <v>113</v>
      </c>
      <c r="S102" s="104">
        <f t="shared" si="146"/>
        <v>286</v>
      </c>
      <c r="T102" s="107">
        <v>6.1</v>
      </c>
      <c r="U102" s="100">
        <f t="shared" si="137"/>
        <v>610</v>
      </c>
      <c r="V102" s="103"/>
      <c r="W102" s="100">
        <f t="shared" si="138"/>
        <v>0</v>
      </c>
      <c r="X102" s="106"/>
      <c r="Y102" s="100">
        <f t="shared" si="139"/>
        <v>0</v>
      </c>
      <c r="Z102" s="107"/>
      <c r="AA102" s="100">
        <f t="shared" si="140"/>
        <v>0</v>
      </c>
      <c r="AB102" s="108"/>
      <c r="AC102" s="102"/>
      <c r="AD102" s="109">
        <v>0.16458333333333333</v>
      </c>
      <c r="AE102" s="110">
        <f t="shared" si="147"/>
        <v>822</v>
      </c>
      <c r="AF102" s="111" t="str">
        <f t="shared" si="141"/>
        <v>ANO</v>
      </c>
      <c r="AG102" s="128">
        <f t="shared" si="142"/>
        <v>2611</v>
      </c>
      <c r="AI102" s="17"/>
      <c r="AJ102" s="119">
        <f>AG104</f>
        <v>13447</v>
      </c>
      <c r="AK102" s="119"/>
      <c r="AL102" s="114">
        <f t="shared" si="148"/>
        <v>0</v>
      </c>
      <c r="AM102" s="114">
        <f t="shared" si="149"/>
        <v>0</v>
      </c>
      <c r="AN102" s="114">
        <f t="shared" si="150"/>
        <v>822</v>
      </c>
      <c r="AO102" s="115">
        <f t="shared" si="143"/>
        <v>237</v>
      </c>
      <c r="AP102" s="115">
        <f t="shared" si="144"/>
        <v>3</v>
      </c>
      <c r="AQ102" s="115">
        <f t="shared" si="145"/>
        <v>57</v>
      </c>
      <c r="AT102" s="117" t="str">
        <f>D94</f>
        <v>mladší chlapci</v>
      </c>
      <c r="AU102" s="118" t="str">
        <f t="shared" si="151"/>
        <v/>
      </c>
    </row>
    <row r="103" spans="2:47" ht="15" x14ac:dyDescent="0.25">
      <c r="B103" s="62"/>
      <c r="C103" s="96" t="s">
        <v>60</v>
      </c>
      <c r="D103" s="185" t="s">
        <v>142</v>
      </c>
      <c r="E103" s="185" t="s">
        <v>143</v>
      </c>
      <c r="F103" s="124" t="s">
        <v>40</v>
      </c>
      <c r="G103" s="124">
        <v>2004</v>
      </c>
      <c r="H103" s="98"/>
      <c r="I103" s="107">
        <v>8.9</v>
      </c>
      <c r="J103" s="107"/>
      <c r="K103" s="100">
        <f t="shared" si="133"/>
        <v>750</v>
      </c>
      <c r="L103" s="107"/>
      <c r="M103" s="100">
        <f t="shared" si="134"/>
        <v>0</v>
      </c>
      <c r="N103" s="126">
        <v>6.65</v>
      </c>
      <c r="O103" s="100">
        <f t="shared" si="135"/>
        <v>253</v>
      </c>
      <c r="P103" s="102"/>
      <c r="Q103" s="100">
        <f t="shared" si="136"/>
        <v>0</v>
      </c>
      <c r="R103" s="103">
        <v>130</v>
      </c>
      <c r="S103" s="104">
        <f t="shared" si="146"/>
        <v>343</v>
      </c>
      <c r="T103" s="107">
        <v>6.35</v>
      </c>
      <c r="U103" s="100">
        <f t="shared" si="137"/>
        <v>648</v>
      </c>
      <c r="V103" s="103"/>
      <c r="W103" s="100">
        <f t="shared" si="138"/>
        <v>0</v>
      </c>
      <c r="X103" s="106"/>
      <c r="Y103" s="100">
        <f t="shared" si="139"/>
        <v>0</v>
      </c>
      <c r="Z103" s="107"/>
      <c r="AA103" s="100">
        <f t="shared" si="140"/>
        <v>0</v>
      </c>
      <c r="AB103" s="108"/>
      <c r="AC103" s="102"/>
      <c r="AD103" s="109">
        <v>0.16111111111111112</v>
      </c>
      <c r="AE103" s="110">
        <f>IF(AF103="ANO",(MAX(AL103:AN103)),0)</f>
        <v>842</v>
      </c>
      <c r="AF103" s="111" t="str">
        <f t="shared" si="141"/>
        <v>ANO</v>
      </c>
      <c r="AG103" s="128">
        <f t="shared" si="142"/>
        <v>2836</v>
      </c>
      <c r="AI103" s="17"/>
      <c r="AJ103" s="119">
        <f>AG104</f>
        <v>13447</v>
      </c>
      <c r="AK103" s="119"/>
      <c r="AL103" s="114">
        <f t="shared" si="148"/>
        <v>0</v>
      </c>
      <c r="AM103" s="114">
        <f t="shared" si="149"/>
        <v>0</v>
      </c>
      <c r="AN103" s="114">
        <f t="shared" si="150"/>
        <v>842</v>
      </c>
      <c r="AO103" s="115">
        <f t="shared" si="143"/>
        <v>232</v>
      </c>
      <c r="AP103" s="115">
        <f t="shared" si="144"/>
        <v>3</v>
      </c>
      <c r="AQ103" s="115">
        <f t="shared" si="145"/>
        <v>52</v>
      </c>
      <c r="AT103" s="117" t="str">
        <f>D94</f>
        <v>mladší chlapci</v>
      </c>
      <c r="AU103" s="118" t="str">
        <f t="shared" si="151"/>
        <v/>
      </c>
    </row>
    <row r="104" spans="2:47" x14ac:dyDescent="0.2">
      <c r="B104" s="62"/>
      <c r="C104" s="160"/>
      <c r="D104" s="197"/>
      <c r="E104" s="197"/>
      <c r="F104" s="198"/>
      <c r="G104" s="197"/>
      <c r="H104" s="197"/>
      <c r="I104" s="197"/>
      <c r="J104" s="197"/>
      <c r="K104" s="205"/>
      <c r="L104" s="197"/>
      <c r="M104" s="163"/>
      <c r="N104" s="164"/>
      <c r="O104" s="163"/>
      <c r="P104" s="164"/>
      <c r="Q104" s="163"/>
      <c r="R104" s="164"/>
      <c r="S104" s="161"/>
      <c r="T104" s="197"/>
      <c r="U104" s="197"/>
      <c r="V104" s="197"/>
      <c r="W104" s="197"/>
      <c r="X104" s="197"/>
      <c r="Y104" s="197"/>
      <c r="Z104" s="197"/>
      <c r="AA104" s="197"/>
      <c r="AB104" s="197"/>
      <c r="AC104" s="197"/>
      <c r="AD104" s="197"/>
      <c r="AE104" s="199" t="s">
        <v>63</v>
      </c>
      <c r="AF104" s="200"/>
      <c r="AG104" s="201">
        <f>AG99+AG100+AG101+AG102+AG103</f>
        <v>13447</v>
      </c>
      <c r="AI104" s="17"/>
      <c r="AJ104" s="137">
        <f>AG104</f>
        <v>13447</v>
      </c>
      <c r="AK104" s="137"/>
      <c r="AL104" s="137"/>
      <c r="AM104" s="137"/>
      <c r="AN104" s="137"/>
      <c r="AP104" s="16"/>
      <c r="AQ104" s="139"/>
      <c r="AU104" s="14"/>
    </row>
    <row r="105" spans="2:47" ht="13.5" thickBot="1" x14ac:dyDescent="0.25">
      <c r="B105" s="62"/>
      <c r="C105" s="141"/>
      <c r="D105" s="142"/>
      <c r="E105" s="142"/>
      <c r="F105" s="143"/>
      <c r="G105" s="143"/>
      <c r="H105" s="143"/>
      <c r="I105" s="143"/>
      <c r="J105" s="143"/>
      <c r="K105" s="190"/>
      <c r="L105" s="143"/>
      <c r="M105" s="144"/>
      <c r="N105" s="143"/>
      <c r="O105" s="144"/>
      <c r="P105" s="143"/>
      <c r="Q105" s="144"/>
      <c r="R105" s="143"/>
      <c r="S105" s="143"/>
      <c r="T105" s="143"/>
      <c r="U105" s="144"/>
      <c r="V105" s="145"/>
      <c r="W105" s="144"/>
      <c r="X105" s="143"/>
      <c r="Y105" s="144"/>
      <c r="Z105" s="143"/>
      <c r="AA105" s="144"/>
      <c r="AB105" s="203"/>
      <c r="AC105" s="145"/>
      <c r="AD105" s="145"/>
      <c r="AE105" s="190"/>
      <c r="AF105" s="146"/>
      <c r="AG105" s="192"/>
      <c r="AI105" s="17"/>
      <c r="AJ105" s="208">
        <f>AG104</f>
        <v>13447</v>
      </c>
      <c r="AK105" s="208"/>
      <c r="AL105" s="137"/>
      <c r="AM105" s="137"/>
      <c r="AN105" s="137"/>
      <c r="AP105" s="16"/>
      <c r="AQ105" s="16"/>
      <c r="AU105" s="16"/>
    </row>
    <row r="106" spans="2:47" x14ac:dyDescent="0.2">
      <c r="B106" s="62" t="s">
        <v>144</v>
      </c>
      <c r="C106" s="149" t="s">
        <v>145</v>
      </c>
      <c r="D106" s="239" t="s">
        <v>268</v>
      </c>
      <c r="E106" s="151"/>
      <c r="F106" s="152"/>
      <c r="G106" s="66"/>
      <c r="H106" s="66"/>
      <c r="I106" s="68" t="s">
        <v>14</v>
      </c>
      <c r="J106" s="69"/>
      <c r="K106" s="153" t="s">
        <v>15</v>
      </c>
      <c r="L106" s="67" t="s">
        <v>16</v>
      </c>
      <c r="M106" s="153" t="s">
        <v>15</v>
      </c>
      <c r="N106" s="67" t="s">
        <v>17</v>
      </c>
      <c r="O106" s="153" t="s">
        <v>15</v>
      </c>
      <c r="P106" s="154" t="s">
        <v>18</v>
      </c>
      <c r="Q106" s="153" t="s">
        <v>15</v>
      </c>
      <c r="R106" s="72" t="s">
        <v>19</v>
      </c>
      <c r="S106" s="153" t="s">
        <v>15</v>
      </c>
      <c r="T106" s="154" t="s">
        <v>21</v>
      </c>
      <c r="U106" s="153" t="s">
        <v>15</v>
      </c>
      <c r="V106" s="68" t="s">
        <v>22</v>
      </c>
      <c r="W106" s="153" t="s">
        <v>15</v>
      </c>
      <c r="X106" s="67" t="s">
        <v>23</v>
      </c>
      <c r="Y106" s="153" t="s">
        <v>15</v>
      </c>
      <c r="Z106" s="154" t="s">
        <v>24</v>
      </c>
      <c r="AA106" s="153" t="s">
        <v>15</v>
      </c>
      <c r="AB106" s="180" t="s">
        <v>25</v>
      </c>
      <c r="AC106" s="68" t="s">
        <v>26</v>
      </c>
      <c r="AD106" s="68" t="s">
        <v>27</v>
      </c>
      <c r="AE106" s="70" t="s">
        <v>15</v>
      </c>
      <c r="AF106" s="74"/>
      <c r="AG106" s="75" t="s">
        <v>28</v>
      </c>
      <c r="AI106" s="17"/>
      <c r="AJ106" s="77">
        <f>AG116</f>
        <v>13156</v>
      </c>
      <c r="AK106" s="77"/>
      <c r="AL106" s="78" t="s">
        <v>29</v>
      </c>
      <c r="AM106" s="78" t="s">
        <v>29</v>
      </c>
      <c r="AN106" s="78" t="s">
        <v>29</v>
      </c>
      <c r="AO106" s="78" t="s">
        <v>30</v>
      </c>
      <c r="AP106" s="78" t="s">
        <v>31</v>
      </c>
      <c r="AQ106" s="78" t="s">
        <v>32</v>
      </c>
      <c r="AU106" s="16"/>
    </row>
    <row r="107" spans="2:47" x14ac:dyDescent="0.2">
      <c r="B107" s="62"/>
      <c r="C107" s="156" t="s">
        <v>33</v>
      </c>
      <c r="D107" s="83" t="s">
        <v>34</v>
      </c>
      <c r="E107" s="83" t="s">
        <v>35</v>
      </c>
      <c r="F107" s="84" t="s">
        <v>36</v>
      </c>
      <c r="G107" s="85" t="s">
        <v>37</v>
      </c>
      <c r="H107" s="86" t="s">
        <v>38</v>
      </c>
      <c r="I107" s="87" t="s">
        <v>39</v>
      </c>
      <c r="J107" s="87"/>
      <c r="K107" s="157"/>
      <c r="L107" s="89" t="s">
        <v>40</v>
      </c>
      <c r="M107" s="157"/>
      <c r="N107" s="89" t="s">
        <v>40</v>
      </c>
      <c r="O107" s="157"/>
      <c r="P107" s="88" t="s">
        <v>41</v>
      </c>
      <c r="Q107" s="157"/>
      <c r="R107" s="88" t="s">
        <v>41</v>
      </c>
      <c r="S107" s="157"/>
      <c r="T107" s="88" t="s">
        <v>40</v>
      </c>
      <c r="U107" s="157"/>
      <c r="V107" s="87" t="s">
        <v>41</v>
      </c>
      <c r="W107" s="157"/>
      <c r="X107" s="89" t="s">
        <v>41</v>
      </c>
      <c r="Y107" s="157"/>
      <c r="Z107" s="88" t="s">
        <v>40</v>
      </c>
      <c r="AA107" s="157"/>
      <c r="AB107" s="181" t="s">
        <v>40</v>
      </c>
      <c r="AC107" s="87" t="s">
        <v>40</v>
      </c>
      <c r="AD107" s="91" t="s">
        <v>42</v>
      </c>
      <c r="AE107" s="88"/>
      <c r="AF107" s="92"/>
      <c r="AG107" s="93" t="s">
        <v>43</v>
      </c>
      <c r="AJ107" s="77">
        <f>AG116</f>
        <v>13156</v>
      </c>
      <c r="AK107" s="77"/>
      <c r="AL107" s="94" t="s">
        <v>25</v>
      </c>
      <c r="AM107" s="94" t="s">
        <v>26</v>
      </c>
      <c r="AN107" s="94" t="s">
        <v>44</v>
      </c>
      <c r="AO107" s="95" t="s">
        <v>44</v>
      </c>
      <c r="AP107" s="95" t="s">
        <v>44</v>
      </c>
      <c r="AQ107" s="95" t="s">
        <v>44</v>
      </c>
      <c r="AU107" s="16"/>
    </row>
    <row r="108" spans="2:47" ht="15" x14ac:dyDescent="0.25">
      <c r="B108" s="62"/>
      <c r="C108" s="96"/>
      <c r="D108" s="209"/>
      <c r="E108" s="182"/>
      <c r="F108" s="158" t="s">
        <v>49</v>
      </c>
      <c r="G108" s="125"/>
      <c r="H108" s="98"/>
      <c r="I108" s="107"/>
      <c r="J108" s="107"/>
      <c r="K108" s="100">
        <f t="shared" ref="K108:K115" si="152">INT(IF(J108="E",(IF((AND(I108&gt;10.99)*(I108&lt;14.21)),(14.3-I108)/0.1*10,(IF((AND(I108&gt;6)*(I108&lt;11.01)),(12.65-I108)/0.05*10,0))))+50,(IF((AND(I108&gt;10.99)*(I108&lt;14.21)),(14.3-I108)/0.1*10,(IF((AND(I108&gt;6)*(I108&lt;11.01)),(12.65-I108)/0.05*10,0))))))</f>
        <v>0</v>
      </c>
      <c r="L108" s="107"/>
      <c r="M108" s="100">
        <f t="shared" ref="M108:M115" si="153">INT(IF(L108&lt;1,0,(L108-0.945)/0.055)*10)</f>
        <v>0</v>
      </c>
      <c r="N108" s="126"/>
      <c r="O108" s="100">
        <f t="shared" ref="O108:O115" si="154">INT(IF(N108&lt;3,0,(N108-2.85)/0.15)*10)</f>
        <v>0</v>
      </c>
      <c r="P108" s="102"/>
      <c r="Q108" s="100">
        <f t="shared" ref="Q108:Q115" si="155">INT(IF(P108&lt;5,0,(P108-4)/1)*10)</f>
        <v>0</v>
      </c>
      <c r="R108" s="103"/>
      <c r="S108" s="104">
        <f>INT(IF(R108&lt;30,0,(R108-27)/3)*10)</f>
        <v>0</v>
      </c>
      <c r="T108" s="107"/>
      <c r="U108" s="100">
        <f t="shared" ref="U108:U115" si="156">INT(IF(T108&lt;2.2,0,(T108-2.135)/0.065)*10)</f>
        <v>0</v>
      </c>
      <c r="V108" s="103"/>
      <c r="W108" s="100">
        <f t="shared" ref="W108:W115" si="157">INT(IF(V108&lt;5,0,(V108-4.3)/0.7)*10)</f>
        <v>0</v>
      </c>
      <c r="X108" s="85"/>
      <c r="Y108" s="100">
        <f t="shared" ref="Y108:Y115" si="158">INT(IF(X108&lt;10,0,(X108-9)/1)*10)</f>
        <v>0</v>
      </c>
      <c r="Z108" s="107"/>
      <c r="AA108" s="100">
        <f t="shared" ref="AA108:AA115" si="159">INT(IF(Z108&lt;5,0,(Z108-4.25)/0.75)*10)</f>
        <v>0</v>
      </c>
      <c r="AB108" s="108"/>
      <c r="AC108" s="102"/>
      <c r="AD108" s="109"/>
      <c r="AE108" s="110">
        <f>IF(AF108="ANO",(MAX(AL108:AN108)),0)</f>
        <v>0</v>
      </c>
      <c r="AF108" s="111" t="str">
        <f t="shared" ref="AF108:AF115" si="160">IF(AND(ISNUMBER(AB108))*((ISNUMBER(AC108)))*(((ISNUMBER(AD108)))),"NE",IF(AND(ISNUMBER(AB108))*((ISNUMBER(AC108))),"NE",IF(AND(ISNUMBER(AB108))*((ISNUMBER(AD108))),"NE",IF(AND(ISNUMBER(AC108))*((ISNUMBER(AD108))),"NE",IF(AND(AB108="")*((AC108=""))*(((AD108=""))),"NE","ANO")))))</f>
        <v>NE</v>
      </c>
      <c r="AG108" s="112">
        <f t="shared" ref="AG108:AG115" si="161">SUM(K108+M108+O108+Q108+S108+U108+W108+Y108+AA108+AE108)</f>
        <v>0</v>
      </c>
      <c r="AH108" s="183"/>
      <c r="AJ108" s="119">
        <f>AG116</f>
        <v>13156</v>
      </c>
      <c r="AK108" s="119"/>
      <c r="AL108" s="114">
        <f>INT(IF(AB108&lt;25,0,(AB108-23.5)/1.5)*10)</f>
        <v>0</v>
      </c>
      <c r="AM108" s="114">
        <f>INT(IF(AC108&lt;120,0,(AC108-117.6)/2.4)*10)</f>
        <v>0</v>
      </c>
      <c r="AN108" s="114">
        <f>INT(IF(AO108&gt;=441,0,(442.5-AO108)/2.5)*10)</f>
        <v>0</v>
      </c>
      <c r="AO108" s="115" t="str">
        <f t="shared" ref="AO108:AO115" si="162">IF(AND(AP108=0,AQ108=0),"",AP108*60+AQ108)</f>
        <v/>
      </c>
      <c r="AP108" s="115">
        <f t="shared" ref="AP108:AP115" si="163">HOUR(AD108)</f>
        <v>0</v>
      </c>
      <c r="AQ108" s="115">
        <f t="shared" ref="AQ108:AQ115" si="164">MINUTE(AD108)</f>
        <v>0</v>
      </c>
      <c r="AT108" s="117" t="str">
        <f>D106</f>
        <v>mladší chlapci</v>
      </c>
      <c r="AU108" s="118" t="str">
        <f>IF(A108="A","QD","")</f>
        <v/>
      </c>
    </row>
    <row r="109" spans="2:47" ht="15" x14ac:dyDescent="0.25">
      <c r="B109" s="62"/>
      <c r="C109" s="96"/>
      <c r="D109" s="209"/>
      <c r="E109" s="182"/>
      <c r="F109" s="158" t="s">
        <v>49</v>
      </c>
      <c r="G109" s="125"/>
      <c r="H109" s="98"/>
      <c r="I109" s="99"/>
      <c r="J109" s="99"/>
      <c r="K109" s="100">
        <f t="shared" si="152"/>
        <v>0</v>
      </c>
      <c r="L109" s="99"/>
      <c r="M109" s="100">
        <f t="shared" si="153"/>
        <v>0</v>
      </c>
      <c r="N109" s="101"/>
      <c r="O109" s="100">
        <f t="shared" si="154"/>
        <v>0</v>
      </c>
      <c r="P109" s="102"/>
      <c r="Q109" s="100">
        <f t="shared" si="155"/>
        <v>0</v>
      </c>
      <c r="R109" s="103"/>
      <c r="S109" s="104">
        <f t="shared" ref="S109:S115" si="165">INT(IF(R109&lt;30,0,(R109-27)/3)*10)</f>
        <v>0</v>
      </c>
      <c r="T109" s="99"/>
      <c r="U109" s="100">
        <f t="shared" si="156"/>
        <v>0</v>
      </c>
      <c r="V109" s="103"/>
      <c r="W109" s="100">
        <f t="shared" si="157"/>
        <v>0</v>
      </c>
      <c r="X109" s="106"/>
      <c r="Y109" s="100">
        <f t="shared" si="158"/>
        <v>0</v>
      </c>
      <c r="Z109" s="107"/>
      <c r="AA109" s="100">
        <f t="shared" si="159"/>
        <v>0</v>
      </c>
      <c r="AB109" s="108"/>
      <c r="AC109" s="102"/>
      <c r="AD109" s="109"/>
      <c r="AE109" s="110">
        <f t="shared" ref="AE109:AE114" si="166">IF(AF109="ANO",(MAX(AL109:AN109)),0)</f>
        <v>0</v>
      </c>
      <c r="AF109" s="111" t="str">
        <f t="shared" si="160"/>
        <v>NE</v>
      </c>
      <c r="AG109" s="112">
        <f t="shared" si="161"/>
        <v>0</v>
      </c>
      <c r="AH109" s="183"/>
      <c r="AJ109" s="119">
        <f>AG116</f>
        <v>13156</v>
      </c>
      <c r="AK109" s="119"/>
      <c r="AL109" s="114">
        <f t="shared" ref="AL109:AL115" si="167">INT(IF(AB109&lt;25,0,(AB109-23.5)/1.5)*10)</f>
        <v>0</v>
      </c>
      <c r="AM109" s="114">
        <f t="shared" ref="AM109:AM115" si="168">INT(IF(AC109&lt;120,0,(AC109-117.6)/2.4)*10)</f>
        <v>0</v>
      </c>
      <c r="AN109" s="114">
        <f t="shared" ref="AN109:AN115" si="169">INT(IF(AO109&gt;=441,0,(442.5-AO109)/2.5)*10)</f>
        <v>0</v>
      </c>
      <c r="AO109" s="115" t="str">
        <f t="shared" si="162"/>
        <v/>
      </c>
      <c r="AP109" s="115">
        <f t="shared" si="163"/>
        <v>0</v>
      </c>
      <c r="AQ109" s="115">
        <f t="shared" si="164"/>
        <v>0</v>
      </c>
      <c r="AT109" s="117" t="str">
        <f>D106</f>
        <v>mladší chlapci</v>
      </c>
      <c r="AU109" s="118" t="str">
        <f t="shared" ref="AU109:AU115" si="170">IF(A109="A","QD","")</f>
        <v/>
      </c>
    </row>
    <row r="110" spans="2:47" ht="15" x14ac:dyDescent="0.25">
      <c r="B110" s="62"/>
      <c r="C110" s="96"/>
      <c r="D110" s="209"/>
      <c r="E110" s="182"/>
      <c r="F110" s="158" t="s">
        <v>49</v>
      </c>
      <c r="G110" s="125"/>
      <c r="H110" s="98"/>
      <c r="I110" s="99"/>
      <c r="J110" s="99"/>
      <c r="K110" s="100">
        <f t="shared" si="152"/>
        <v>0</v>
      </c>
      <c r="L110" s="99"/>
      <c r="M110" s="100">
        <f t="shared" si="153"/>
        <v>0</v>
      </c>
      <c r="N110" s="101"/>
      <c r="O110" s="100">
        <f t="shared" si="154"/>
        <v>0</v>
      </c>
      <c r="P110" s="102"/>
      <c r="Q110" s="100">
        <f t="shared" si="155"/>
        <v>0</v>
      </c>
      <c r="R110" s="103"/>
      <c r="S110" s="104">
        <f t="shared" si="165"/>
        <v>0</v>
      </c>
      <c r="T110" s="99"/>
      <c r="U110" s="100">
        <f t="shared" si="156"/>
        <v>0</v>
      </c>
      <c r="V110" s="103"/>
      <c r="W110" s="100">
        <f t="shared" si="157"/>
        <v>0</v>
      </c>
      <c r="X110" s="106"/>
      <c r="Y110" s="100">
        <f t="shared" si="158"/>
        <v>0</v>
      </c>
      <c r="Z110" s="107"/>
      <c r="AA110" s="100">
        <f t="shared" si="159"/>
        <v>0</v>
      </c>
      <c r="AB110" s="108"/>
      <c r="AC110" s="102"/>
      <c r="AD110" s="109"/>
      <c r="AE110" s="110">
        <f t="shared" si="166"/>
        <v>0</v>
      </c>
      <c r="AF110" s="111" t="str">
        <f t="shared" si="160"/>
        <v>NE</v>
      </c>
      <c r="AG110" s="112">
        <f t="shared" si="161"/>
        <v>0</v>
      </c>
      <c r="AH110" s="183"/>
      <c r="AJ110" s="119">
        <f>AG116</f>
        <v>13156</v>
      </c>
      <c r="AK110" s="119"/>
      <c r="AL110" s="114">
        <f t="shared" si="167"/>
        <v>0</v>
      </c>
      <c r="AM110" s="114">
        <f t="shared" si="168"/>
        <v>0</v>
      </c>
      <c r="AN110" s="114">
        <f t="shared" si="169"/>
        <v>0</v>
      </c>
      <c r="AO110" s="115" t="str">
        <f t="shared" si="162"/>
        <v/>
      </c>
      <c r="AP110" s="115">
        <f t="shared" si="163"/>
        <v>0</v>
      </c>
      <c r="AQ110" s="115">
        <f t="shared" si="164"/>
        <v>0</v>
      </c>
      <c r="AT110" s="117" t="str">
        <f>D106</f>
        <v>mladší chlapci</v>
      </c>
      <c r="AU110" s="118" t="str">
        <f t="shared" si="170"/>
        <v/>
      </c>
    </row>
    <row r="111" spans="2:47" ht="15" x14ac:dyDescent="0.25">
      <c r="B111" s="62"/>
      <c r="C111" s="96" t="s">
        <v>46</v>
      </c>
      <c r="D111" s="185" t="s">
        <v>146</v>
      </c>
      <c r="E111" s="185" t="s">
        <v>147</v>
      </c>
      <c r="F111" s="124" t="s">
        <v>40</v>
      </c>
      <c r="G111" s="185">
        <v>2003</v>
      </c>
      <c r="H111" s="98"/>
      <c r="I111" s="99">
        <v>9.4</v>
      </c>
      <c r="J111" s="99"/>
      <c r="K111" s="100">
        <f t="shared" si="152"/>
        <v>650</v>
      </c>
      <c r="L111" s="99"/>
      <c r="M111" s="100">
        <f t="shared" si="153"/>
        <v>0</v>
      </c>
      <c r="N111" s="101">
        <v>6.1</v>
      </c>
      <c r="O111" s="100">
        <f t="shared" si="154"/>
        <v>216</v>
      </c>
      <c r="P111" s="102"/>
      <c r="Q111" s="100">
        <f t="shared" si="155"/>
        <v>0</v>
      </c>
      <c r="R111" s="103">
        <v>167</v>
      </c>
      <c r="S111" s="104">
        <f t="shared" si="165"/>
        <v>466</v>
      </c>
      <c r="T111" s="99">
        <v>5.63</v>
      </c>
      <c r="U111" s="100">
        <f t="shared" si="156"/>
        <v>537</v>
      </c>
      <c r="V111" s="103"/>
      <c r="W111" s="100">
        <f t="shared" si="157"/>
        <v>0</v>
      </c>
      <c r="X111" s="106"/>
      <c r="Y111" s="100">
        <f t="shared" si="158"/>
        <v>0</v>
      </c>
      <c r="Z111" s="107"/>
      <c r="AA111" s="100">
        <f t="shared" si="159"/>
        <v>0</v>
      </c>
      <c r="AB111" s="108"/>
      <c r="AC111" s="102"/>
      <c r="AD111" s="109">
        <v>0.16597222222222222</v>
      </c>
      <c r="AE111" s="110">
        <f t="shared" si="166"/>
        <v>814</v>
      </c>
      <c r="AF111" s="111" t="str">
        <f t="shared" si="160"/>
        <v>ANO</v>
      </c>
      <c r="AG111" s="128">
        <f t="shared" si="161"/>
        <v>2683</v>
      </c>
      <c r="AH111" s="183"/>
      <c r="AJ111" s="119">
        <f>AG116</f>
        <v>13156</v>
      </c>
      <c r="AK111" s="119"/>
      <c r="AL111" s="114">
        <f t="shared" si="167"/>
        <v>0</v>
      </c>
      <c r="AM111" s="114">
        <f t="shared" si="168"/>
        <v>0</v>
      </c>
      <c r="AN111" s="114">
        <f t="shared" si="169"/>
        <v>814</v>
      </c>
      <c r="AO111" s="115">
        <f t="shared" si="162"/>
        <v>239</v>
      </c>
      <c r="AP111" s="115">
        <f t="shared" si="163"/>
        <v>3</v>
      </c>
      <c r="AQ111" s="115">
        <f t="shared" si="164"/>
        <v>59</v>
      </c>
      <c r="AT111" s="117" t="str">
        <f>D106</f>
        <v>mladší chlapci</v>
      </c>
      <c r="AU111" s="118" t="str">
        <f t="shared" si="170"/>
        <v/>
      </c>
    </row>
    <row r="112" spans="2:47" ht="15" x14ac:dyDescent="0.25">
      <c r="B112" s="62"/>
      <c r="C112" s="96" t="s">
        <v>51</v>
      </c>
      <c r="D112" s="185" t="s">
        <v>148</v>
      </c>
      <c r="E112" s="185" t="s">
        <v>149</v>
      </c>
      <c r="F112" s="124" t="s">
        <v>40</v>
      </c>
      <c r="G112" s="185">
        <v>2003</v>
      </c>
      <c r="H112" s="98"/>
      <c r="I112" s="99">
        <v>10</v>
      </c>
      <c r="J112" s="99"/>
      <c r="K112" s="100">
        <f t="shared" si="152"/>
        <v>530</v>
      </c>
      <c r="L112" s="99"/>
      <c r="M112" s="100">
        <f t="shared" si="153"/>
        <v>0</v>
      </c>
      <c r="N112" s="101">
        <v>6.6</v>
      </c>
      <c r="O112" s="100">
        <f t="shared" si="154"/>
        <v>250</v>
      </c>
      <c r="P112" s="102"/>
      <c r="Q112" s="100">
        <f t="shared" si="155"/>
        <v>0</v>
      </c>
      <c r="R112" s="103">
        <v>73</v>
      </c>
      <c r="S112" s="104">
        <f t="shared" si="165"/>
        <v>153</v>
      </c>
      <c r="T112" s="99">
        <v>5.45</v>
      </c>
      <c r="U112" s="100">
        <f t="shared" si="156"/>
        <v>510</v>
      </c>
      <c r="V112" s="103"/>
      <c r="W112" s="100">
        <f t="shared" si="157"/>
        <v>0</v>
      </c>
      <c r="X112" s="85"/>
      <c r="Y112" s="100">
        <f t="shared" si="158"/>
        <v>0</v>
      </c>
      <c r="Z112" s="107"/>
      <c r="AA112" s="100">
        <f t="shared" si="159"/>
        <v>0</v>
      </c>
      <c r="AB112" s="108"/>
      <c r="AC112" s="102"/>
      <c r="AD112" s="122">
        <v>0.17847222222222223</v>
      </c>
      <c r="AE112" s="110">
        <f t="shared" si="166"/>
        <v>742</v>
      </c>
      <c r="AF112" s="111" t="str">
        <f t="shared" si="160"/>
        <v>ANO</v>
      </c>
      <c r="AG112" s="128">
        <f t="shared" si="161"/>
        <v>2185</v>
      </c>
      <c r="AH112" s="183"/>
      <c r="AJ112" s="119">
        <f>AG116</f>
        <v>13156</v>
      </c>
      <c r="AK112" s="119"/>
      <c r="AL112" s="114">
        <f t="shared" si="167"/>
        <v>0</v>
      </c>
      <c r="AM112" s="114">
        <f t="shared" si="168"/>
        <v>0</v>
      </c>
      <c r="AN112" s="114">
        <f t="shared" si="169"/>
        <v>742</v>
      </c>
      <c r="AO112" s="115">
        <f t="shared" si="162"/>
        <v>257</v>
      </c>
      <c r="AP112" s="115">
        <f t="shared" si="163"/>
        <v>4</v>
      </c>
      <c r="AQ112" s="115">
        <f t="shared" si="164"/>
        <v>17</v>
      </c>
      <c r="AT112" s="117" t="str">
        <f>D106</f>
        <v>mladší chlapci</v>
      </c>
      <c r="AU112" s="118" t="str">
        <f t="shared" si="170"/>
        <v/>
      </c>
    </row>
    <row r="113" spans="2:47" ht="15" x14ac:dyDescent="0.25">
      <c r="B113" s="62"/>
      <c r="C113" s="96" t="s">
        <v>54</v>
      </c>
      <c r="D113" s="185" t="s">
        <v>150</v>
      </c>
      <c r="E113" s="185" t="s">
        <v>151</v>
      </c>
      <c r="F113" s="124" t="s">
        <v>40</v>
      </c>
      <c r="G113" s="185">
        <v>2004</v>
      </c>
      <c r="H113" s="98"/>
      <c r="I113" s="107">
        <v>10.3</v>
      </c>
      <c r="J113" s="107"/>
      <c r="K113" s="100">
        <f t="shared" si="152"/>
        <v>470</v>
      </c>
      <c r="L113" s="107"/>
      <c r="M113" s="100">
        <f t="shared" si="153"/>
        <v>0</v>
      </c>
      <c r="N113" s="126">
        <v>8.25</v>
      </c>
      <c r="O113" s="100">
        <f t="shared" si="154"/>
        <v>360</v>
      </c>
      <c r="P113" s="102"/>
      <c r="Q113" s="100">
        <f t="shared" si="155"/>
        <v>0</v>
      </c>
      <c r="R113" s="103">
        <v>103</v>
      </c>
      <c r="S113" s="104">
        <f t="shared" si="165"/>
        <v>253</v>
      </c>
      <c r="T113" s="107">
        <v>5.9</v>
      </c>
      <c r="U113" s="100">
        <f t="shared" si="156"/>
        <v>579</v>
      </c>
      <c r="V113" s="103"/>
      <c r="W113" s="100">
        <f t="shared" si="157"/>
        <v>0</v>
      </c>
      <c r="X113" s="106"/>
      <c r="Y113" s="100">
        <f t="shared" si="158"/>
        <v>0</v>
      </c>
      <c r="Z113" s="107"/>
      <c r="AA113" s="100">
        <f t="shared" si="159"/>
        <v>0</v>
      </c>
      <c r="AB113" s="108"/>
      <c r="AC113" s="102"/>
      <c r="AD113" s="109">
        <v>0.17291666666666669</v>
      </c>
      <c r="AE113" s="110">
        <f t="shared" si="166"/>
        <v>774</v>
      </c>
      <c r="AF113" s="111" t="str">
        <f t="shared" si="160"/>
        <v>ANO</v>
      </c>
      <c r="AG113" s="128">
        <f t="shared" si="161"/>
        <v>2436</v>
      </c>
      <c r="AH113" s="183"/>
      <c r="AJ113" s="119">
        <f>AG116</f>
        <v>13156</v>
      </c>
      <c r="AK113" s="119"/>
      <c r="AL113" s="114">
        <f t="shared" si="167"/>
        <v>0</v>
      </c>
      <c r="AM113" s="114">
        <f t="shared" si="168"/>
        <v>0</v>
      </c>
      <c r="AN113" s="114">
        <f t="shared" si="169"/>
        <v>774</v>
      </c>
      <c r="AO113" s="115">
        <f t="shared" si="162"/>
        <v>249</v>
      </c>
      <c r="AP113" s="115">
        <f t="shared" si="163"/>
        <v>4</v>
      </c>
      <c r="AQ113" s="115">
        <f t="shared" si="164"/>
        <v>9</v>
      </c>
      <c r="AT113" s="117" t="str">
        <f>D106</f>
        <v>mladší chlapci</v>
      </c>
      <c r="AU113" s="118" t="str">
        <f t="shared" si="170"/>
        <v/>
      </c>
    </row>
    <row r="114" spans="2:47" ht="15" x14ac:dyDescent="0.25">
      <c r="B114" s="62"/>
      <c r="C114" s="96" t="s">
        <v>57</v>
      </c>
      <c r="D114" s="185" t="s">
        <v>152</v>
      </c>
      <c r="E114" s="185" t="s">
        <v>153</v>
      </c>
      <c r="F114" s="124" t="s">
        <v>40</v>
      </c>
      <c r="G114" s="185">
        <v>2004</v>
      </c>
      <c r="H114" s="98"/>
      <c r="I114" s="107">
        <v>9.1999999999999993</v>
      </c>
      <c r="J114" s="107"/>
      <c r="K114" s="100">
        <f t="shared" si="152"/>
        <v>690</v>
      </c>
      <c r="L114" s="107"/>
      <c r="M114" s="100">
        <f t="shared" si="153"/>
        <v>0</v>
      </c>
      <c r="N114" s="126">
        <v>8.6</v>
      </c>
      <c r="O114" s="100">
        <f t="shared" si="154"/>
        <v>383</v>
      </c>
      <c r="P114" s="102"/>
      <c r="Q114" s="100">
        <f t="shared" si="155"/>
        <v>0</v>
      </c>
      <c r="R114" s="103">
        <v>151</v>
      </c>
      <c r="S114" s="104">
        <f t="shared" si="165"/>
        <v>413</v>
      </c>
      <c r="T114" s="107">
        <v>6</v>
      </c>
      <c r="U114" s="100">
        <f t="shared" si="156"/>
        <v>594</v>
      </c>
      <c r="V114" s="103"/>
      <c r="W114" s="100">
        <f t="shared" si="157"/>
        <v>0</v>
      </c>
      <c r="X114" s="106"/>
      <c r="Y114" s="100">
        <f t="shared" si="158"/>
        <v>0</v>
      </c>
      <c r="Z114" s="107"/>
      <c r="AA114" s="100">
        <f t="shared" si="159"/>
        <v>0</v>
      </c>
      <c r="AB114" s="108"/>
      <c r="AC114" s="102"/>
      <c r="AD114" s="109">
        <v>0.16874999999999998</v>
      </c>
      <c r="AE114" s="110">
        <f t="shared" si="166"/>
        <v>798</v>
      </c>
      <c r="AF114" s="111" t="str">
        <f t="shared" si="160"/>
        <v>ANO</v>
      </c>
      <c r="AG114" s="128">
        <f t="shared" si="161"/>
        <v>2878</v>
      </c>
      <c r="AH114" s="183"/>
      <c r="AJ114" s="119">
        <f>AG116</f>
        <v>13156</v>
      </c>
      <c r="AK114" s="119"/>
      <c r="AL114" s="114">
        <f t="shared" si="167"/>
        <v>0</v>
      </c>
      <c r="AM114" s="114">
        <f t="shared" si="168"/>
        <v>0</v>
      </c>
      <c r="AN114" s="114">
        <f t="shared" si="169"/>
        <v>798</v>
      </c>
      <c r="AO114" s="115">
        <f t="shared" si="162"/>
        <v>243</v>
      </c>
      <c r="AP114" s="115">
        <f t="shared" si="163"/>
        <v>4</v>
      </c>
      <c r="AQ114" s="115">
        <f t="shared" si="164"/>
        <v>3</v>
      </c>
      <c r="AT114" s="117" t="str">
        <f>D106</f>
        <v>mladší chlapci</v>
      </c>
      <c r="AU114" s="118" t="str">
        <f t="shared" si="170"/>
        <v/>
      </c>
    </row>
    <row r="115" spans="2:47" ht="15" x14ac:dyDescent="0.25">
      <c r="B115" s="62"/>
      <c r="C115" s="96" t="s">
        <v>60</v>
      </c>
      <c r="D115" s="185" t="s">
        <v>154</v>
      </c>
      <c r="E115" s="185" t="s">
        <v>155</v>
      </c>
      <c r="F115" s="124" t="s">
        <v>40</v>
      </c>
      <c r="G115" s="185">
        <v>2004</v>
      </c>
      <c r="H115" s="98"/>
      <c r="I115" s="107">
        <v>9</v>
      </c>
      <c r="J115" s="107"/>
      <c r="K115" s="100">
        <f t="shared" si="152"/>
        <v>730</v>
      </c>
      <c r="L115" s="107"/>
      <c r="M115" s="100">
        <f t="shared" si="153"/>
        <v>0</v>
      </c>
      <c r="N115" s="126">
        <v>7.45</v>
      </c>
      <c r="O115" s="100">
        <f t="shared" si="154"/>
        <v>306</v>
      </c>
      <c r="P115" s="102"/>
      <c r="Q115" s="100">
        <f t="shared" si="155"/>
        <v>0</v>
      </c>
      <c r="R115" s="103">
        <v>154</v>
      </c>
      <c r="S115" s="104">
        <f t="shared" si="165"/>
        <v>423</v>
      </c>
      <c r="T115" s="107">
        <v>6.25</v>
      </c>
      <c r="U115" s="100">
        <f t="shared" si="156"/>
        <v>633</v>
      </c>
      <c r="V115" s="103"/>
      <c r="W115" s="100">
        <f t="shared" si="157"/>
        <v>0</v>
      </c>
      <c r="X115" s="106"/>
      <c r="Y115" s="100">
        <f t="shared" si="158"/>
        <v>0</v>
      </c>
      <c r="Z115" s="107"/>
      <c r="AA115" s="100">
        <f t="shared" si="159"/>
        <v>0</v>
      </c>
      <c r="AB115" s="108"/>
      <c r="AC115" s="102"/>
      <c r="AD115" s="109">
        <v>0.15416666666666667</v>
      </c>
      <c r="AE115" s="110">
        <f>IF(AF115="ANO",(MAX(AL115:AN115)),0)</f>
        <v>882</v>
      </c>
      <c r="AF115" s="111" t="str">
        <f t="shared" si="160"/>
        <v>ANO</v>
      </c>
      <c r="AG115" s="128">
        <f t="shared" si="161"/>
        <v>2974</v>
      </c>
      <c r="AH115" s="183"/>
      <c r="AJ115" s="119">
        <f>AG116</f>
        <v>13156</v>
      </c>
      <c r="AK115" s="119"/>
      <c r="AL115" s="114">
        <f t="shared" si="167"/>
        <v>0</v>
      </c>
      <c r="AM115" s="114">
        <f t="shared" si="168"/>
        <v>0</v>
      </c>
      <c r="AN115" s="114">
        <f t="shared" si="169"/>
        <v>882</v>
      </c>
      <c r="AO115" s="115">
        <f t="shared" si="162"/>
        <v>222</v>
      </c>
      <c r="AP115" s="115">
        <f t="shared" si="163"/>
        <v>3</v>
      </c>
      <c r="AQ115" s="115">
        <f t="shared" si="164"/>
        <v>42</v>
      </c>
      <c r="AT115" s="117" t="str">
        <f>D106</f>
        <v>mladší chlapci</v>
      </c>
      <c r="AU115" s="118" t="str">
        <f t="shared" si="170"/>
        <v/>
      </c>
    </row>
    <row r="116" spans="2:47" ht="15" x14ac:dyDescent="0.25">
      <c r="B116" s="62"/>
      <c r="C116" s="160"/>
      <c r="D116" s="197"/>
      <c r="E116" s="197"/>
      <c r="F116" s="198"/>
      <c r="G116" s="197"/>
      <c r="H116" s="197"/>
      <c r="I116" s="197"/>
      <c r="J116" s="197"/>
      <c r="K116" s="205"/>
      <c r="L116" s="197"/>
      <c r="M116" s="163"/>
      <c r="N116" s="164"/>
      <c r="O116" s="163"/>
      <c r="P116" s="164"/>
      <c r="Q116" s="163"/>
      <c r="R116" s="164"/>
      <c r="S116" s="197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97"/>
      <c r="AD116" s="197"/>
      <c r="AE116" s="199" t="s">
        <v>63</v>
      </c>
      <c r="AF116" s="200"/>
      <c r="AG116" s="201">
        <f>AG111+AG112+AG113+AG114+AG115</f>
        <v>13156</v>
      </c>
      <c r="AJ116" s="137">
        <f>AG116</f>
        <v>13156</v>
      </c>
      <c r="AK116" s="137"/>
      <c r="AL116" s="168"/>
      <c r="AM116" s="168"/>
      <c r="AN116" s="168"/>
      <c r="AO116" s="169"/>
      <c r="AP116" s="169"/>
      <c r="AQ116" s="169"/>
      <c r="AT116" s="14"/>
      <c r="AU116" s="14"/>
    </row>
    <row r="117" spans="2:47" ht="15.75" thickBot="1" x14ac:dyDescent="0.3">
      <c r="B117" s="62"/>
      <c r="C117" s="141"/>
      <c r="D117" s="142"/>
      <c r="E117" s="142"/>
      <c r="F117" s="143"/>
      <c r="G117" s="143"/>
      <c r="H117" s="143"/>
      <c r="I117" s="143"/>
      <c r="J117" s="143"/>
      <c r="K117" s="190"/>
      <c r="L117" s="202"/>
      <c r="M117" s="144"/>
      <c r="N117" s="143"/>
      <c r="O117" s="144"/>
      <c r="P117" s="143"/>
      <c r="Q117" s="144"/>
      <c r="R117" s="143"/>
      <c r="S117" s="144"/>
      <c r="T117" s="143"/>
      <c r="U117" s="144"/>
      <c r="V117" s="145"/>
      <c r="W117" s="144"/>
      <c r="X117" s="143"/>
      <c r="Y117" s="144"/>
      <c r="Z117" s="143"/>
      <c r="AA117" s="144"/>
      <c r="AB117" s="203"/>
      <c r="AC117" s="145"/>
      <c r="AD117" s="145"/>
      <c r="AE117" s="190"/>
      <c r="AF117" s="178"/>
      <c r="AG117" s="192"/>
      <c r="AJ117" s="137">
        <f>AG116</f>
        <v>13156</v>
      </c>
      <c r="AK117" s="137"/>
      <c r="AL117" s="168"/>
      <c r="AM117" s="168"/>
      <c r="AN117" s="168"/>
      <c r="AO117" s="169"/>
      <c r="AP117" s="169"/>
      <c r="AQ117" s="169"/>
      <c r="AT117" s="16"/>
      <c r="AU117" s="16"/>
    </row>
    <row r="118" spans="2:47" x14ac:dyDescent="0.2">
      <c r="B118" s="62" t="s">
        <v>156</v>
      </c>
      <c r="C118" s="149" t="s">
        <v>157</v>
      </c>
      <c r="D118" s="240" t="s">
        <v>269</v>
      </c>
      <c r="E118" s="151"/>
      <c r="F118" s="152"/>
      <c r="G118" s="66"/>
      <c r="H118" s="66"/>
      <c r="I118" s="68" t="s">
        <v>14</v>
      </c>
      <c r="J118" s="69"/>
      <c r="K118" s="153" t="s">
        <v>15</v>
      </c>
      <c r="L118" s="67" t="s">
        <v>16</v>
      </c>
      <c r="M118" s="153" t="s">
        <v>15</v>
      </c>
      <c r="N118" s="67" t="s">
        <v>17</v>
      </c>
      <c r="O118" s="153" t="s">
        <v>15</v>
      </c>
      <c r="P118" s="154" t="s">
        <v>18</v>
      </c>
      <c r="Q118" s="153" t="s">
        <v>15</v>
      </c>
      <c r="R118" s="72" t="s">
        <v>19</v>
      </c>
      <c r="S118" s="153" t="s">
        <v>15</v>
      </c>
      <c r="T118" s="154" t="s">
        <v>21</v>
      </c>
      <c r="U118" s="153" t="s">
        <v>15</v>
      </c>
      <c r="V118" s="68" t="s">
        <v>22</v>
      </c>
      <c r="W118" s="153" t="s">
        <v>15</v>
      </c>
      <c r="X118" s="67" t="s">
        <v>23</v>
      </c>
      <c r="Y118" s="153" t="s">
        <v>15</v>
      </c>
      <c r="Z118" s="154" t="s">
        <v>24</v>
      </c>
      <c r="AA118" s="153" t="s">
        <v>15</v>
      </c>
      <c r="AB118" s="180" t="s">
        <v>25</v>
      </c>
      <c r="AC118" s="68" t="s">
        <v>26</v>
      </c>
      <c r="AD118" s="68" t="s">
        <v>27</v>
      </c>
      <c r="AE118" s="70" t="s">
        <v>15</v>
      </c>
      <c r="AF118" s="74"/>
      <c r="AG118" s="75" t="s">
        <v>28</v>
      </c>
      <c r="AJ118" s="77">
        <f>AG128</f>
        <v>18075</v>
      </c>
      <c r="AK118" s="77"/>
      <c r="AL118" s="78" t="s">
        <v>29</v>
      </c>
      <c r="AM118" s="78" t="s">
        <v>29</v>
      </c>
      <c r="AN118" s="78" t="s">
        <v>29</v>
      </c>
      <c r="AO118" s="78" t="s">
        <v>30</v>
      </c>
      <c r="AP118" s="78" t="s">
        <v>31</v>
      </c>
      <c r="AQ118" s="78" t="s">
        <v>32</v>
      </c>
      <c r="AT118" s="81"/>
      <c r="AU118" s="80"/>
    </row>
    <row r="119" spans="2:47" x14ac:dyDescent="0.2">
      <c r="B119" s="62"/>
      <c r="C119" s="156" t="s">
        <v>33</v>
      </c>
      <c r="D119" s="83" t="s">
        <v>34</v>
      </c>
      <c r="E119" s="83" t="s">
        <v>35</v>
      </c>
      <c r="F119" s="84" t="s">
        <v>36</v>
      </c>
      <c r="G119" s="85" t="s">
        <v>37</v>
      </c>
      <c r="H119" s="86" t="s">
        <v>38</v>
      </c>
      <c r="I119" s="87" t="s">
        <v>39</v>
      </c>
      <c r="J119" s="87"/>
      <c r="K119" s="157"/>
      <c r="L119" s="89" t="s">
        <v>40</v>
      </c>
      <c r="M119" s="157"/>
      <c r="N119" s="89" t="s">
        <v>40</v>
      </c>
      <c r="O119" s="157"/>
      <c r="P119" s="88" t="s">
        <v>41</v>
      </c>
      <c r="Q119" s="157"/>
      <c r="R119" s="88" t="s">
        <v>41</v>
      </c>
      <c r="S119" s="157"/>
      <c r="T119" s="88" t="s">
        <v>40</v>
      </c>
      <c r="U119" s="157"/>
      <c r="V119" s="87" t="s">
        <v>41</v>
      </c>
      <c r="W119" s="157"/>
      <c r="X119" s="89" t="s">
        <v>41</v>
      </c>
      <c r="Y119" s="157"/>
      <c r="Z119" s="88" t="s">
        <v>40</v>
      </c>
      <c r="AA119" s="157"/>
      <c r="AB119" s="181" t="s">
        <v>40</v>
      </c>
      <c r="AC119" s="87" t="s">
        <v>40</v>
      </c>
      <c r="AD119" s="91" t="s">
        <v>42</v>
      </c>
      <c r="AE119" s="88"/>
      <c r="AF119" s="92"/>
      <c r="AG119" s="93" t="s">
        <v>43</v>
      </c>
      <c r="AJ119" s="77">
        <f>AG128</f>
        <v>18075</v>
      </c>
      <c r="AK119" s="77"/>
      <c r="AL119" s="94" t="s">
        <v>25</v>
      </c>
      <c r="AM119" s="94" t="s">
        <v>26</v>
      </c>
      <c r="AN119" s="94" t="s">
        <v>44</v>
      </c>
      <c r="AO119" s="95" t="s">
        <v>44</v>
      </c>
      <c r="AP119" s="95" t="s">
        <v>44</v>
      </c>
      <c r="AQ119" s="95" t="s">
        <v>44</v>
      </c>
      <c r="AT119" s="81"/>
      <c r="AU119" s="80"/>
    </row>
    <row r="120" spans="2:47" ht="15" x14ac:dyDescent="0.25">
      <c r="B120" s="62"/>
      <c r="C120" s="96"/>
      <c r="D120" s="209"/>
      <c r="E120" s="182"/>
      <c r="F120" s="158" t="s">
        <v>49</v>
      </c>
      <c r="G120" s="125"/>
      <c r="H120" s="98"/>
      <c r="I120" s="107"/>
      <c r="J120" s="107"/>
      <c r="K120" s="100">
        <f t="shared" ref="K120:K127" si="171">INT(IF(J120="E",(IF((AND(I120&gt;10.99)*(I120&lt;14.21)),(14.3-I120)/0.1*10,(IF((AND(I120&gt;6)*(I120&lt;11.01)),(12.65-I120)/0.05*10,0))))+50,(IF((AND(I120&gt;10.99)*(I120&lt;14.21)),(14.3-I120)/0.1*10,(IF((AND(I120&gt;6)*(I120&lt;11.01)),(12.65-I120)/0.05*10,0))))))</f>
        <v>0</v>
      </c>
      <c r="L120" s="107"/>
      <c r="M120" s="100">
        <f t="shared" ref="M120:M127" si="172">INT(IF(L120&lt;1,0,(L120-0.945)/0.055)*10)</f>
        <v>0</v>
      </c>
      <c r="N120" s="126"/>
      <c r="O120" s="100">
        <f t="shared" ref="O120:O127" si="173">INT(IF(N120&lt;3,0,(N120-2.85)/0.15)*10)</f>
        <v>0</v>
      </c>
      <c r="P120" s="102"/>
      <c r="Q120" s="100">
        <f t="shared" ref="Q120:Q127" si="174">INT(IF(P120&lt;5,0,(P120-4)/1)*10)</f>
        <v>0</v>
      </c>
      <c r="R120" s="103"/>
      <c r="S120" s="104">
        <f>INT(IF(R120&lt;30,0,(R120-27)/3)*10)</f>
        <v>0</v>
      </c>
      <c r="T120" s="107"/>
      <c r="U120" s="100">
        <f t="shared" ref="U120:U127" si="175">INT(IF(T120&lt;2.2,0,(T120-2.135)/0.065)*10)</f>
        <v>0</v>
      </c>
      <c r="V120" s="103"/>
      <c r="W120" s="100">
        <f t="shared" ref="W120:W127" si="176">INT(IF(V120&lt;5,0,(V120-4.3)/0.7)*10)</f>
        <v>0</v>
      </c>
      <c r="X120" s="85"/>
      <c r="Y120" s="100">
        <f t="shared" ref="Y120:Y127" si="177">INT(IF(X120&lt;10,0,(X120-9)/1)*10)</f>
        <v>0</v>
      </c>
      <c r="Z120" s="107"/>
      <c r="AA120" s="100">
        <f t="shared" ref="AA120:AA127" si="178">INT(IF(Z120&lt;5,0,(Z120-4.25)/0.75)*10)</f>
        <v>0</v>
      </c>
      <c r="AB120" s="108"/>
      <c r="AC120" s="102"/>
      <c r="AD120" s="109" t="s">
        <v>158</v>
      </c>
      <c r="AE120" s="110"/>
      <c r="AF120" s="111" t="str">
        <f t="shared" ref="AF120:AF127" si="179">IF(AND(ISNUMBER(AB120))*((ISNUMBER(AC120)))*(((ISNUMBER(AD120)))),"NE",IF(AND(ISNUMBER(AB120))*((ISNUMBER(AC120))),"NE",IF(AND(ISNUMBER(AB120))*((ISNUMBER(AD120))),"NE",IF(AND(ISNUMBER(AC120))*((ISNUMBER(AD120))),"NE",IF(AND(AB120="")*((AC120=""))*(((AD120=""))),"NE","ANO")))))</f>
        <v>ANO</v>
      </c>
      <c r="AG120" s="112">
        <f t="shared" ref="AG120:AG127" si="180">SUM(K120+M120+O120+Q120+S120+U120+W120+Y120+AA120+AE120)</f>
        <v>0</v>
      </c>
      <c r="AJ120" s="119">
        <f>AG128</f>
        <v>18075</v>
      </c>
      <c r="AK120" s="119"/>
      <c r="AL120" s="114">
        <f>INT(IF(AB120&lt;25,0,(AB120-23.5)/1.5)*10)</f>
        <v>0</v>
      </c>
      <c r="AM120" s="114">
        <f>INT(IF(AC120&lt;120,0,(AC120-117.6)/2.4)*10)</f>
        <v>0</v>
      </c>
      <c r="AN120" s="114" t="e">
        <f>INT(IF(AO120&gt;=441,0,(442.5-AO120)/2.5)*10)</f>
        <v>#VALUE!</v>
      </c>
      <c r="AO120" s="115" t="e">
        <f t="shared" ref="AO120:AO127" si="181">IF(AND(AP120=0,AQ120=0),"",AP120*60+AQ120)</f>
        <v>#VALUE!</v>
      </c>
      <c r="AP120" s="115" t="e">
        <f t="shared" ref="AP120:AP127" si="182">HOUR(AD120)</f>
        <v>#VALUE!</v>
      </c>
      <c r="AQ120" s="115" t="e">
        <f t="shared" ref="AQ120:AQ127" si="183">MINUTE(AD120)</f>
        <v>#VALUE!</v>
      </c>
      <c r="AT120" s="117" t="str">
        <f>D118</f>
        <v>starší chlapci</v>
      </c>
      <c r="AU120" s="118" t="str">
        <f>IF(A120="A","QD","")</f>
        <v/>
      </c>
    </row>
    <row r="121" spans="2:47" ht="15" x14ac:dyDescent="0.25">
      <c r="B121" s="62"/>
      <c r="C121" s="96"/>
      <c r="D121" s="209"/>
      <c r="E121" s="182"/>
      <c r="F121" s="158" t="s">
        <v>49</v>
      </c>
      <c r="G121" s="125"/>
      <c r="H121" s="98"/>
      <c r="I121" s="99"/>
      <c r="J121" s="99"/>
      <c r="K121" s="100">
        <f t="shared" si="171"/>
        <v>0</v>
      </c>
      <c r="L121" s="99"/>
      <c r="M121" s="100">
        <f t="shared" si="172"/>
        <v>0</v>
      </c>
      <c r="N121" s="101"/>
      <c r="O121" s="100">
        <f t="shared" si="173"/>
        <v>0</v>
      </c>
      <c r="P121" s="102"/>
      <c r="Q121" s="100">
        <f t="shared" si="174"/>
        <v>0</v>
      </c>
      <c r="R121" s="103"/>
      <c r="S121" s="104">
        <f t="shared" ref="S121:S127" si="184">INT(IF(R121&lt;30,0,(R121-27)/3)*10)</f>
        <v>0</v>
      </c>
      <c r="T121" s="99"/>
      <c r="U121" s="100">
        <f t="shared" si="175"/>
        <v>0</v>
      </c>
      <c r="V121" s="103"/>
      <c r="W121" s="100">
        <f t="shared" si="176"/>
        <v>0</v>
      </c>
      <c r="X121" s="106"/>
      <c r="Y121" s="100">
        <f t="shared" si="177"/>
        <v>0</v>
      </c>
      <c r="Z121" s="107"/>
      <c r="AA121" s="100">
        <f t="shared" si="178"/>
        <v>0</v>
      </c>
      <c r="AB121" s="108"/>
      <c r="AC121" s="102"/>
      <c r="AD121" s="109"/>
      <c r="AE121" s="110">
        <f t="shared" ref="AE121:AE126" si="185">IF(AF121="ANO",(MAX(AL121:AN121)),0)</f>
        <v>0</v>
      </c>
      <c r="AF121" s="111" t="str">
        <f t="shared" si="179"/>
        <v>NE</v>
      </c>
      <c r="AG121" s="112">
        <f t="shared" si="180"/>
        <v>0</v>
      </c>
      <c r="AJ121" s="119">
        <f>AG128</f>
        <v>18075</v>
      </c>
      <c r="AK121" s="119"/>
      <c r="AL121" s="114">
        <f t="shared" ref="AL121:AL127" si="186">INT(IF(AB121&lt;25,0,(AB121-23.5)/1.5)*10)</f>
        <v>0</v>
      </c>
      <c r="AM121" s="114">
        <f t="shared" ref="AM121:AM127" si="187">INT(IF(AC121&lt;120,0,(AC121-117.6)/2.4)*10)</f>
        <v>0</v>
      </c>
      <c r="AN121" s="114">
        <f t="shared" ref="AN121:AN127" si="188">INT(IF(AO121&gt;=441,0,(442.5-AO121)/2.5)*10)</f>
        <v>0</v>
      </c>
      <c r="AO121" s="115" t="str">
        <f t="shared" si="181"/>
        <v/>
      </c>
      <c r="AP121" s="115">
        <f t="shared" si="182"/>
        <v>0</v>
      </c>
      <c r="AQ121" s="115">
        <f t="shared" si="183"/>
        <v>0</v>
      </c>
      <c r="AT121" s="117" t="str">
        <f>D118</f>
        <v>starší chlapci</v>
      </c>
      <c r="AU121" s="118" t="str">
        <f t="shared" ref="AU121:AU127" si="189">IF(A121="A","QD","")</f>
        <v/>
      </c>
    </row>
    <row r="122" spans="2:47" ht="15" x14ac:dyDescent="0.25">
      <c r="B122" s="62"/>
      <c r="C122" s="96"/>
      <c r="D122" s="209"/>
      <c r="E122" s="182"/>
      <c r="F122" s="158" t="s">
        <v>49</v>
      </c>
      <c r="G122" s="125"/>
      <c r="H122" s="98"/>
      <c r="I122" s="99"/>
      <c r="J122" s="99"/>
      <c r="K122" s="100">
        <f t="shared" si="171"/>
        <v>0</v>
      </c>
      <c r="L122" s="99"/>
      <c r="M122" s="100">
        <f t="shared" si="172"/>
        <v>0</v>
      </c>
      <c r="N122" s="101"/>
      <c r="O122" s="100">
        <f t="shared" si="173"/>
        <v>0</v>
      </c>
      <c r="P122" s="102"/>
      <c r="Q122" s="100">
        <f t="shared" si="174"/>
        <v>0</v>
      </c>
      <c r="R122" s="103"/>
      <c r="S122" s="104">
        <f t="shared" si="184"/>
        <v>0</v>
      </c>
      <c r="T122" s="99"/>
      <c r="U122" s="100">
        <f t="shared" si="175"/>
        <v>0</v>
      </c>
      <c r="V122" s="103"/>
      <c r="W122" s="100">
        <f t="shared" si="176"/>
        <v>0</v>
      </c>
      <c r="X122" s="106"/>
      <c r="Y122" s="100">
        <f t="shared" si="177"/>
        <v>0</v>
      </c>
      <c r="Z122" s="107"/>
      <c r="AA122" s="100">
        <f t="shared" si="178"/>
        <v>0</v>
      </c>
      <c r="AB122" s="108"/>
      <c r="AC122" s="102"/>
      <c r="AD122" s="109"/>
      <c r="AE122" s="110">
        <f t="shared" si="185"/>
        <v>0</v>
      </c>
      <c r="AF122" s="111" t="str">
        <f t="shared" si="179"/>
        <v>NE</v>
      </c>
      <c r="AG122" s="112">
        <f t="shared" si="180"/>
        <v>0</v>
      </c>
      <c r="AJ122" s="119">
        <f>AG128</f>
        <v>18075</v>
      </c>
      <c r="AK122" s="119"/>
      <c r="AL122" s="114">
        <f t="shared" si="186"/>
        <v>0</v>
      </c>
      <c r="AM122" s="114">
        <f t="shared" si="187"/>
        <v>0</v>
      </c>
      <c r="AN122" s="114">
        <f t="shared" si="188"/>
        <v>0</v>
      </c>
      <c r="AO122" s="115" t="str">
        <f t="shared" si="181"/>
        <v/>
      </c>
      <c r="AP122" s="115">
        <f t="shared" si="182"/>
        <v>0</v>
      </c>
      <c r="AQ122" s="115">
        <f t="shared" si="183"/>
        <v>0</v>
      </c>
      <c r="AT122" s="117" t="str">
        <f>D118</f>
        <v>starší chlapci</v>
      </c>
      <c r="AU122" s="118" t="str">
        <f t="shared" si="189"/>
        <v/>
      </c>
    </row>
    <row r="123" spans="2:47" ht="15" x14ac:dyDescent="0.25">
      <c r="B123" s="62"/>
      <c r="C123" s="96" t="s">
        <v>46</v>
      </c>
      <c r="D123" s="185" t="s">
        <v>159</v>
      </c>
      <c r="E123" s="185" t="s">
        <v>160</v>
      </c>
      <c r="F123" s="124" t="s">
        <v>40</v>
      </c>
      <c r="G123" s="185">
        <v>2001</v>
      </c>
      <c r="H123" s="98"/>
      <c r="I123" s="99">
        <v>7.7</v>
      </c>
      <c r="J123" s="99"/>
      <c r="K123" s="100">
        <f t="shared" si="171"/>
        <v>990</v>
      </c>
      <c r="L123" s="99"/>
      <c r="M123" s="100">
        <f t="shared" si="172"/>
        <v>0</v>
      </c>
      <c r="N123" s="101">
        <v>17.899999999999999</v>
      </c>
      <c r="O123" s="100">
        <f t="shared" si="173"/>
        <v>1003</v>
      </c>
      <c r="P123" s="102"/>
      <c r="Q123" s="100">
        <f t="shared" si="174"/>
        <v>0</v>
      </c>
      <c r="R123" s="103">
        <v>179</v>
      </c>
      <c r="S123" s="104">
        <f t="shared" si="184"/>
        <v>506</v>
      </c>
      <c r="T123" s="99">
        <v>7.75</v>
      </c>
      <c r="U123" s="100">
        <f t="shared" si="175"/>
        <v>863</v>
      </c>
      <c r="V123" s="103"/>
      <c r="W123" s="100">
        <f t="shared" si="176"/>
        <v>0</v>
      </c>
      <c r="X123" s="106"/>
      <c r="Y123" s="100">
        <f t="shared" si="177"/>
        <v>0</v>
      </c>
      <c r="Z123" s="107"/>
      <c r="AA123" s="100">
        <f t="shared" si="178"/>
        <v>0</v>
      </c>
      <c r="AB123" s="108"/>
      <c r="AC123" s="102"/>
      <c r="AD123" s="109">
        <v>0.14791666666666667</v>
      </c>
      <c r="AE123" s="110">
        <f t="shared" si="185"/>
        <v>918</v>
      </c>
      <c r="AF123" s="111" t="str">
        <f t="shared" si="179"/>
        <v>ANO</v>
      </c>
      <c r="AG123" s="128">
        <f t="shared" si="180"/>
        <v>4280</v>
      </c>
      <c r="AJ123" s="119">
        <f>AG128</f>
        <v>18075</v>
      </c>
      <c r="AK123" s="119"/>
      <c r="AL123" s="114">
        <f t="shared" si="186"/>
        <v>0</v>
      </c>
      <c r="AM123" s="114">
        <f t="shared" si="187"/>
        <v>0</v>
      </c>
      <c r="AN123" s="114">
        <f t="shared" si="188"/>
        <v>918</v>
      </c>
      <c r="AO123" s="115">
        <f t="shared" si="181"/>
        <v>213</v>
      </c>
      <c r="AP123" s="115">
        <f t="shared" si="182"/>
        <v>3</v>
      </c>
      <c r="AQ123" s="115">
        <f t="shared" si="183"/>
        <v>33</v>
      </c>
      <c r="AT123" s="117" t="str">
        <f>D118</f>
        <v>starší chlapci</v>
      </c>
      <c r="AU123" s="118" t="str">
        <f t="shared" si="189"/>
        <v/>
      </c>
    </row>
    <row r="124" spans="2:47" ht="15" x14ac:dyDescent="0.25">
      <c r="B124" s="62"/>
      <c r="C124" s="96" t="s">
        <v>51</v>
      </c>
      <c r="D124" s="185" t="s">
        <v>161</v>
      </c>
      <c r="E124" s="185" t="s">
        <v>162</v>
      </c>
      <c r="F124" s="124" t="s">
        <v>40</v>
      </c>
      <c r="G124" s="185">
        <v>2001</v>
      </c>
      <c r="H124" s="98"/>
      <c r="I124" s="99">
        <v>8.1</v>
      </c>
      <c r="J124" s="99"/>
      <c r="K124" s="100">
        <f t="shared" si="171"/>
        <v>910</v>
      </c>
      <c r="L124" s="99"/>
      <c r="M124" s="100">
        <f t="shared" si="172"/>
        <v>0</v>
      </c>
      <c r="N124" s="101">
        <v>13.2</v>
      </c>
      <c r="O124" s="100">
        <f t="shared" si="173"/>
        <v>690</v>
      </c>
      <c r="P124" s="102"/>
      <c r="Q124" s="100">
        <f t="shared" si="174"/>
        <v>0</v>
      </c>
      <c r="R124" s="103">
        <v>180</v>
      </c>
      <c r="S124" s="104">
        <f t="shared" si="184"/>
        <v>510</v>
      </c>
      <c r="T124" s="99">
        <v>6.91</v>
      </c>
      <c r="U124" s="100">
        <f t="shared" si="175"/>
        <v>734</v>
      </c>
      <c r="V124" s="103"/>
      <c r="W124" s="100">
        <f t="shared" si="176"/>
        <v>0</v>
      </c>
      <c r="X124" s="85"/>
      <c r="Y124" s="100">
        <f t="shared" si="177"/>
        <v>0</v>
      </c>
      <c r="Z124" s="107"/>
      <c r="AA124" s="100">
        <f t="shared" si="178"/>
        <v>0</v>
      </c>
      <c r="AB124" s="108"/>
      <c r="AC124" s="102"/>
      <c r="AD124" s="122">
        <v>0.13263888888888889</v>
      </c>
      <c r="AE124" s="110">
        <f t="shared" si="185"/>
        <v>1006</v>
      </c>
      <c r="AF124" s="111" t="str">
        <f t="shared" si="179"/>
        <v>ANO</v>
      </c>
      <c r="AG124" s="128">
        <f t="shared" si="180"/>
        <v>3850</v>
      </c>
      <c r="AH124" s="183"/>
      <c r="AJ124" s="119">
        <f>AG128</f>
        <v>18075</v>
      </c>
      <c r="AK124" s="119"/>
      <c r="AL124" s="114">
        <f t="shared" si="186"/>
        <v>0</v>
      </c>
      <c r="AM124" s="114">
        <f t="shared" si="187"/>
        <v>0</v>
      </c>
      <c r="AN124" s="114">
        <f t="shared" si="188"/>
        <v>1006</v>
      </c>
      <c r="AO124" s="115">
        <f t="shared" si="181"/>
        <v>191</v>
      </c>
      <c r="AP124" s="115">
        <f t="shared" si="182"/>
        <v>3</v>
      </c>
      <c r="AQ124" s="115">
        <f t="shared" si="183"/>
        <v>11</v>
      </c>
      <c r="AT124" s="117" t="str">
        <f>D118</f>
        <v>starší chlapci</v>
      </c>
      <c r="AU124" s="118" t="str">
        <f t="shared" si="189"/>
        <v/>
      </c>
    </row>
    <row r="125" spans="2:47" ht="15" x14ac:dyDescent="0.25">
      <c r="B125" s="62"/>
      <c r="C125" s="96" t="s">
        <v>54</v>
      </c>
      <c r="D125" s="185" t="s">
        <v>163</v>
      </c>
      <c r="E125" s="185" t="s">
        <v>164</v>
      </c>
      <c r="F125" s="124" t="s">
        <v>40</v>
      </c>
      <c r="G125" s="185">
        <v>2002</v>
      </c>
      <c r="H125" s="98"/>
      <c r="I125" s="107">
        <v>8.6</v>
      </c>
      <c r="J125" s="107"/>
      <c r="K125" s="100">
        <f t="shared" si="171"/>
        <v>810</v>
      </c>
      <c r="L125" s="107"/>
      <c r="M125" s="100">
        <f t="shared" si="172"/>
        <v>0</v>
      </c>
      <c r="N125" s="126">
        <v>10.95</v>
      </c>
      <c r="O125" s="100">
        <f t="shared" si="173"/>
        <v>540</v>
      </c>
      <c r="P125" s="102"/>
      <c r="Q125" s="100">
        <f t="shared" si="174"/>
        <v>0</v>
      </c>
      <c r="R125" s="103">
        <v>195</v>
      </c>
      <c r="S125" s="104">
        <f t="shared" si="184"/>
        <v>560</v>
      </c>
      <c r="T125" s="107">
        <v>6.42</v>
      </c>
      <c r="U125" s="100">
        <f t="shared" si="175"/>
        <v>659</v>
      </c>
      <c r="V125" s="103"/>
      <c r="W125" s="100">
        <f t="shared" si="176"/>
        <v>0</v>
      </c>
      <c r="X125" s="106"/>
      <c r="Y125" s="100">
        <f t="shared" si="177"/>
        <v>0</v>
      </c>
      <c r="Z125" s="107"/>
      <c r="AA125" s="100">
        <f t="shared" si="178"/>
        <v>0</v>
      </c>
      <c r="AB125" s="108"/>
      <c r="AC125" s="102"/>
      <c r="AD125" s="109">
        <v>0</v>
      </c>
      <c r="AE125" s="110">
        <f t="shared" si="185"/>
        <v>0</v>
      </c>
      <c r="AF125" s="111" t="str">
        <f t="shared" si="179"/>
        <v>ANO</v>
      </c>
      <c r="AG125" s="128">
        <f t="shared" si="180"/>
        <v>2569</v>
      </c>
      <c r="AH125" s="183"/>
      <c r="AJ125" s="119">
        <f>AG128</f>
        <v>18075</v>
      </c>
      <c r="AK125" s="119"/>
      <c r="AL125" s="114">
        <f t="shared" si="186"/>
        <v>0</v>
      </c>
      <c r="AM125" s="114">
        <f t="shared" si="187"/>
        <v>0</v>
      </c>
      <c r="AN125" s="114">
        <f t="shared" si="188"/>
        <v>0</v>
      </c>
      <c r="AO125" s="115" t="str">
        <f t="shared" si="181"/>
        <v/>
      </c>
      <c r="AP125" s="115">
        <f t="shared" si="182"/>
        <v>0</v>
      </c>
      <c r="AQ125" s="115">
        <f t="shared" si="183"/>
        <v>0</v>
      </c>
      <c r="AT125" s="117" t="str">
        <f>D118</f>
        <v>starší chlapci</v>
      </c>
      <c r="AU125" s="118" t="str">
        <f t="shared" si="189"/>
        <v/>
      </c>
    </row>
    <row r="126" spans="2:47" ht="15" x14ac:dyDescent="0.25">
      <c r="B126" s="62"/>
      <c r="C126" s="96" t="s">
        <v>57</v>
      </c>
      <c r="D126" s="185" t="s">
        <v>165</v>
      </c>
      <c r="E126" s="185" t="s">
        <v>166</v>
      </c>
      <c r="F126" s="124" t="s">
        <v>40</v>
      </c>
      <c r="G126" s="185">
        <v>2002</v>
      </c>
      <c r="H126" s="98"/>
      <c r="I126" s="107">
        <v>7.7</v>
      </c>
      <c r="J126" s="107"/>
      <c r="K126" s="100">
        <f t="shared" si="171"/>
        <v>990</v>
      </c>
      <c r="L126" s="107"/>
      <c r="M126" s="100">
        <f t="shared" si="172"/>
        <v>0</v>
      </c>
      <c r="N126" s="126">
        <v>14.7</v>
      </c>
      <c r="O126" s="100">
        <f t="shared" si="173"/>
        <v>790</v>
      </c>
      <c r="P126" s="102"/>
      <c r="Q126" s="100">
        <f t="shared" si="174"/>
        <v>0</v>
      </c>
      <c r="R126" s="103">
        <v>107</v>
      </c>
      <c r="S126" s="104">
        <f t="shared" si="184"/>
        <v>266</v>
      </c>
      <c r="T126" s="107">
        <v>7.67</v>
      </c>
      <c r="U126" s="100">
        <f t="shared" si="175"/>
        <v>851</v>
      </c>
      <c r="V126" s="103"/>
      <c r="W126" s="100">
        <f t="shared" si="176"/>
        <v>0</v>
      </c>
      <c r="X126" s="106"/>
      <c r="Y126" s="100">
        <f t="shared" si="177"/>
        <v>0</v>
      </c>
      <c r="Z126" s="107"/>
      <c r="AA126" s="100">
        <f t="shared" si="178"/>
        <v>0</v>
      </c>
      <c r="AB126" s="108"/>
      <c r="AC126" s="102"/>
      <c r="AD126" s="109">
        <v>0.13958333333333334</v>
      </c>
      <c r="AE126" s="110">
        <f t="shared" si="185"/>
        <v>966</v>
      </c>
      <c r="AF126" s="111" t="str">
        <f t="shared" si="179"/>
        <v>ANO</v>
      </c>
      <c r="AG126" s="128">
        <f t="shared" si="180"/>
        <v>3863</v>
      </c>
      <c r="AH126" s="183"/>
      <c r="AJ126" s="119">
        <f>AG128</f>
        <v>18075</v>
      </c>
      <c r="AK126" s="119"/>
      <c r="AL126" s="114">
        <f t="shared" si="186"/>
        <v>0</v>
      </c>
      <c r="AM126" s="114">
        <f t="shared" si="187"/>
        <v>0</v>
      </c>
      <c r="AN126" s="114">
        <f t="shared" si="188"/>
        <v>966</v>
      </c>
      <c r="AO126" s="115">
        <f t="shared" si="181"/>
        <v>201</v>
      </c>
      <c r="AP126" s="115">
        <f t="shared" si="182"/>
        <v>3</v>
      </c>
      <c r="AQ126" s="115">
        <f t="shared" si="183"/>
        <v>21</v>
      </c>
      <c r="AT126" s="117" t="str">
        <f>D118</f>
        <v>starší chlapci</v>
      </c>
      <c r="AU126" s="118" t="str">
        <f t="shared" si="189"/>
        <v/>
      </c>
    </row>
    <row r="127" spans="2:47" ht="15" x14ac:dyDescent="0.25">
      <c r="B127" s="62"/>
      <c r="C127" s="96" t="s">
        <v>60</v>
      </c>
      <c r="D127" s="185" t="s">
        <v>167</v>
      </c>
      <c r="E127" s="185" t="s">
        <v>168</v>
      </c>
      <c r="F127" s="124" t="s">
        <v>40</v>
      </c>
      <c r="G127" s="185">
        <v>2002</v>
      </c>
      <c r="H127" s="98"/>
      <c r="I127" s="107">
        <v>8.1999999999999993</v>
      </c>
      <c r="J127" s="107"/>
      <c r="K127" s="100">
        <f t="shared" si="171"/>
        <v>890</v>
      </c>
      <c r="L127" s="107"/>
      <c r="M127" s="100">
        <f t="shared" si="172"/>
        <v>0</v>
      </c>
      <c r="N127" s="126">
        <v>14.05</v>
      </c>
      <c r="O127" s="100">
        <f t="shared" si="173"/>
        <v>746</v>
      </c>
      <c r="P127" s="102"/>
      <c r="Q127" s="100">
        <f t="shared" si="174"/>
        <v>0</v>
      </c>
      <c r="R127" s="103">
        <v>130</v>
      </c>
      <c r="S127" s="104">
        <f t="shared" si="184"/>
        <v>343</v>
      </c>
      <c r="T127" s="107">
        <v>6.82</v>
      </c>
      <c r="U127" s="100">
        <f t="shared" si="175"/>
        <v>720</v>
      </c>
      <c r="V127" s="103"/>
      <c r="W127" s="100">
        <f t="shared" si="176"/>
        <v>0</v>
      </c>
      <c r="X127" s="106"/>
      <c r="Y127" s="100">
        <f t="shared" si="177"/>
        <v>0</v>
      </c>
      <c r="Z127" s="107"/>
      <c r="AA127" s="100">
        <f t="shared" si="178"/>
        <v>0</v>
      </c>
      <c r="AB127" s="108"/>
      <c r="AC127" s="102"/>
      <c r="AD127" s="109">
        <v>0.16597222222222222</v>
      </c>
      <c r="AE127" s="110">
        <f>IF(AF127="ANO",(MAX(AL127:AN127)),0)</f>
        <v>814</v>
      </c>
      <c r="AF127" s="111" t="str">
        <f t="shared" si="179"/>
        <v>ANO</v>
      </c>
      <c r="AG127" s="128">
        <f t="shared" si="180"/>
        <v>3513</v>
      </c>
      <c r="AJ127" s="119">
        <f>AG128</f>
        <v>18075</v>
      </c>
      <c r="AK127" s="119"/>
      <c r="AL127" s="114">
        <f t="shared" si="186"/>
        <v>0</v>
      </c>
      <c r="AM127" s="114">
        <f t="shared" si="187"/>
        <v>0</v>
      </c>
      <c r="AN127" s="114">
        <f t="shared" si="188"/>
        <v>814</v>
      </c>
      <c r="AO127" s="115">
        <f t="shared" si="181"/>
        <v>239</v>
      </c>
      <c r="AP127" s="115">
        <f t="shared" si="182"/>
        <v>3</v>
      </c>
      <c r="AQ127" s="115">
        <f t="shared" si="183"/>
        <v>59</v>
      </c>
      <c r="AT127" s="117" t="str">
        <f>D118</f>
        <v>starší chlapci</v>
      </c>
      <c r="AU127" s="118" t="str">
        <f t="shared" si="189"/>
        <v/>
      </c>
    </row>
    <row r="128" spans="2:47" x14ac:dyDescent="0.2">
      <c r="B128" s="62"/>
      <c r="C128" s="160"/>
      <c r="D128" s="197"/>
      <c r="E128" s="197"/>
      <c r="F128" s="198"/>
      <c r="G128" s="197"/>
      <c r="H128" s="197"/>
      <c r="I128" s="197"/>
      <c r="J128" s="197"/>
      <c r="K128" s="197"/>
      <c r="L128" s="197"/>
      <c r="M128" s="197"/>
      <c r="N128" s="197"/>
      <c r="O128" s="197"/>
      <c r="P128" s="197"/>
      <c r="Q128" s="197"/>
      <c r="R128" s="197"/>
      <c r="S128" s="197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97"/>
      <c r="AD128" s="197"/>
      <c r="AE128" s="199" t="s">
        <v>63</v>
      </c>
      <c r="AF128" s="200"/>
      <c r="AG128" s="201">
        <f>AG123+AG124+AG125+AG126+AG127</f>
        <v>18075</v>
      </c>
      <c r="AJ128" s="137">
        <f>AG128</f>
        <v>18075</v>
      </c>
      <c r="AK128" s="137"/>
      <c r="AL128" s="137"/>
      <c r="AM128" s="137"/>
      <c r="AN128" s="137"/>
      <c r="AP128" s="16"/>
      <c r="AQ128" s="139"/>
      <c r="AT128" s="14"/>
    </row>
    <row r="129" spans="2:47" ht="13.5" thickBot="1" x14ac:dyDescent="0.25">
      <c r="B129" s="62"/>
      <c r="C129" s="141"/>
      <c r="D129" s="142"/>
      <c r="E129" s="142"/>
      <c r="F129" s="143"/>
      <c r="G129" s="143"/>
      <c r="H129" s="143"/>
      <c r="I129" s="143"/>
      <c r="J129" s="202"/>
      <c r="K129" s="190"/>
      <c r="L129" s="143"/>
      <c r="M129" s="144"/>
      <c r="N129" s="143"/>
      <c r="O129" s="144"/>
      <c r="P129" s="143"/>
      <c r="Q129" s="144"/>
      <c r="R129" s="143"/>
      <c r="S129" s="144"/>
      <c r="T129" s="143"/>
      <c r="U129" s="144"/>
      <c r="V129" s="145"/>
      <c r="W129" s="144"/>
      <c r="X129" s="143"/>
      <c r="Y129" s="144"/>
      <c r="Z129" s="143"/>
      <c r="AA129" s="144"/>
      <c r="AB129" s="203"/>
      <c r="AC129" s="145"/>
      <c r="AD129" s="145"/>
      <c r="AE129" s="190"/>
      <c r="AF129" s="146"/>
      <c r="AG129" s="192"/>
      <c r="AJ129" s="137">
        <f>AG128</f>
        <v>18075</v>
      </c>
      <c r="AK129" s="137"/>
      <c r="AL129" s="137"/>
      <c r="AM129" s="137"/>
      <c r="AN129" s="137"/>
      <c r="AP129" s="16"/>
      <c r="AQ129" s="16"/>
      <c r="AT129" s="16"/>
    </row>
    <row r="130" spans="2:47" x14ac:dyDescent="0.2">
      <c r="B130" s="62" t="s">
        <v>169</v>
      </c>
      <c r="C130" s="149" t="s">
        <v>170</v>
      </c>
      <c r="D130" s="240" t="s">
        <v>269</v>
      </c>
      <c r="E130" s="194"/>
      <c r="F130" s="152"/>
      <c r="G130" s="66"/>
      <c r="H130" s="66"/>
      <c r="I130" s="68" t="s">
        <v>14</v>
      </c>
      <c r="J130" s="69"/>
      <c r="K130" s="153" t="s">
        <v>15</v>
      </c>
      <c r="L130" s="67" t="s">
        <v>16</v>
      </c>
      <c r="M130" s="153" t="s">
        <v>15</v>
      </c>
      <c r="N130" s="67" t="s">
        <v>17</v>
      </c>
      <c r="O130" s="153" t="s">
        <v>15</v>
      </c>
      <c r="P130" s="154" t="s">
        <v>18</v>
      </c>
      <c r="Q130" s="153" t="s">
        <v>15</v>
      </c>
      <c r="R130" s="72" t="s">
        <v>19</v>
      </c>
      <c r="S130" s="70" t="s">
        <v>20</v>
      </c>
      <c r="T130" s="154" t="s">
        <v>21</v>
      </c>
      <c r="U130" s="153" t="s">
        <v>15</v>
      </c>
      <c r="V130" s="68" t="s">
        <v>22</v>
      </c>
      <c r="W130" s="153" t="s">
        <v>15</v>
      </c>
      <c r="X130" s="67" t="s">
        <v>23</v>
      </c>
      <c r="Y130" s="153" t="s">
        <v>15</v>
      </c>
      <c r="Z130" s="154" t="s">
        <v>24</v>
      </c>
      <c r="AA130" s="153" t="s">
        <v>15</v>
      </c>
      <c r="AB130" s="180" t="s">
        <v>25</v>
      </c>
      <c r="AC130" s="68" t="s">
        <v>26</v>
      </c>
      <c r="AD130" s="68" t="s">
        <v>27</v>
      </c>
      <c r="AE130" s="70" t="s">
        <v>15</v>
      </c>
      <c r="AF130" s="74"/>
      <c r="AG130" s="75" t="s">
        <v>28</v>
      </c>
      <c r="AH130" s="210"/>
      <c r="AJ130" s="77">
        <f>AG140</f>
        <v>16645</v>
      </c>
      <c r="AK130" s="77"/>
      <c r="AL130" s="78" t="s">
        <v>29</v>
      </c>
      <c r="AM130" s="78" t="s">
        <v>29</v>
      </c>
      <c r="AN130" s="78" t="s">
        <v>29</v>
      </c>
      <c r="AO130" s="78" t="s">
        <v>30</v>
      </c>
      <c r="AP130" s="78" t="s">
        <v>31</v>
      </c>
      <c r="AQ130" s="78" t="s">
        <v>32</v>
      </c>
      <c r="AT130" s="16"/>
    </row>
    <row r="131" spans="2:47" x14ac:dyDescent="0.2">
      <c r="B131" s="62"/>
      <c r="C131" s="156" t="s">
        <v>33</v>
      </c>
      <c r="D131" s="83" t="s">
        <v>34</v>
      </c>
      <c r="E131" s="83" t="s">
        <v>35</v>
      </c>
      <c r="F131" s="84" t="s">
        <v>36</v>
      </c>
      <c r="G131" s="85" t="s">
        <v>37</v>
      </c>
      <c r="H131" s="86" t="s">
        <v>38</v>
      </c>
      <c r="I131" s="87" t="s">
        <v>39</v>
      </c>
      <c r="J131" s="87"/>
      <c r="K131" s="157"/>
      <c r="L131" s="89" t="s">
        <v>40</v>
      </c>
      <c r="M131" s="157"/>
      <c r="N131" s="89" t="s">
        <v>40</v>
      </c>
      <c r="O131" s="157"/>
      <c r="P131" s="88" t="s">
        <v>41</v>
      </c>
      <c r="Q131" s="157"/>
      <c r="R131" s="88" t="s">
        <v>41</v>
      </c>
      <c r="S131" s="88"/>
      <c r="T131" s="88" t="s">
        <v>40</v>
      </c>
      <c r="U131" s="157"/>
      <c r="V131" s="87" t="s">
        <v>41</v>
      </c>
      <c r="W131" s="157"/>
      <c r="X131" s="89" t="s">
        <v>41</v>
      </c>
      <c r="Y131" s="157"/>
      <c r="Z131" s="88" t="s">
        <v>40</v>
      </c>
      <c r="AA131" s="157"/>
      <c r="AB131" s="181" t="s">
        <v>40</v>
      </c>
      <c r="AC131" s="87" t="s">
        <v>40</v>
      </c>
      <c r="AD131" s="91" t="s">
        <v>42</v>
      </c>
      <c r="AE131" s="88"/>
      <c r="AF131" s="92"/>
      <c r="AG131" s="93" t="s">
        <v>43</v>
      </c>
      <c r="AH131" s="210"/>
      <c r="AJ131" s="77">
        <f>AG140</f>
        <v>16645</v>
      </c>
      <c r="AK131" s="77"/>
      <c r="AL131" s="94" t="s">
        <v>25</v>
      </c>
      <c r="AM131" s="94" t="s">
        <v>26</v>
      </c>
      <c r="AN131" s="94" t="s">
        <v>44</v>
      </c>
      <c r="AO131" s="95" t="s">
        <v>44</v>
      </c>
      <c r="AP131" s="95" t="s">
        <v>44</v>
      </c>
      <c r="AQ131" s="95" t="s">
        <v>44</v>
      </c>
      <c r="AT131" s="16"/>
    </row>
    <row r="132" spans="2:47" ht="15" x14ac:dyDescent="0.25">
      <c r="B132" s="62"/>
      <c r="C132" s="96"/>
      <c r="D132" s="195"/>
      <c r="E132" s="195"/>
      <c r="F132" s="158" t="s">
        <v>49</v>
      </c>
      <c r="G132" s="98"/>
      <c r="H132" s="98"/>
      <c r="I132" s="107"/>
      <c r="J132" s="107"/>
      <c r="K132" s="100">
        <f t="shared" ref="K132:K139" si="190">INT(IF(J132="E",(IF((AND(I132&gt;10.99)*(I132&lt;14.21)),(14.3-I132)/0.1*10,(IF((AND(I132&gt;6)*(I132&lt;11.01)),(12.65-I132)/0.05*10,0))))+50,(IF((AND(I132&gt;10.99)*(I132&lt;14.21)),(14.3-I132)/0.1*10,(IF((AND(I132&gt;6)*(I132&lt;11.01)),(12.65-I132)/0.05*10,0))))))</f>
        <v>0</v>
      </c>
      <c r="L132" s="107"/>
      <c r="M132" s="100">
        <f t="shared" ref="M132:M139" si="191">INT(IF(L132&lt;1,0,(L132-0.945)/0.055)*10)</f>
        <v>0</v>
      </c>
      <c r="N132" s="126"/>
      <c r="O132" s="100">
        <f t="shared" ref="O132:O139" si="192">INT(IF(N132&lt;3,0,(N132-2.85)/0.15)*10)</f>
        <v>0</v>
      </c>
      <c r="P132" s="102"/>
      <c r="Q132" s="100">
        <f t="shared" ref="Q132:Q139" si="193">INT(IF(P132&lt;5,0,(P132-4)/1)*10)</f>
        <v>0</v>
      </c>
      <c r="R132" s="103"/>
      <c r="S132" s="104">
        <f>INT(IF(R132&lt;30,0,(R132-27)/3)*10)</f>
        <v>0</v>
      </c>
      <c r="T132" s="107"/>
      <c r="U132" s="100">
        <f t="shared" ref="U132:U139" si="194">INT(IF(T132&lt;2.2,0,(T132-2.135)/0.065)*10)</f>
        <v>0</v>
      </c>
      <c r="V132" s="103"/>
      <c r="W132" s="100">
        <f t="shared" ref="W132:W139" si="195">INT(IF(V132&lt;5,0,(V132-4.3)/0.7)*10)</f>
        <v>0</v>
      </c>
      <c r="X132" s="85"/>
      <c r="Y132" s="100">
        <f t="shared" ref="Y132:Y139" si="196">INT(IF(X132&lt;10,0,(X132-9)/1)*10)</f>
        <v>0</v>
      </c>
      <c r="Z132" s="107"/>
      <c r="AA132" s="100">
        <f t="shared" ref="AA132:AA139" si="197">INT(IF(Z132&lt;5,0,(Z132-4.25)/0.75)*10)</f>
        <v>0</v>
      </c>
      <c r="AB132" s="108"/>
      <c r="AC132" s="102"/>
      <c r="AD132" s="109"/>
      <c r="AE132" s="110">
        <f>IF(AF132="ANO",(MAX(AL132:AN132)),0)</f>
        <v>0</v>
      </c>
      <c r="AF132" s="111" t="str">
        <f t="shared" ref="AF132:AF139" si="198">IF(AND(ISNUMBER(AB132))*((ISNUMBER(AC132)))*(((ISNUMBER(AD132)))),"NE",IF(AND(ISNUMBER(AB132))*((ISNUMBER(AC132))),"NE",IF(AND(ISNUMBER(AB132))*((ISNUMBER(AD132))),"NE",IF(AND(ISNUMBER(AC132))*((ISNUMBER(AD132))),"NE",IF(AND(AB132="")*((AC132=""))*(((AD132=""))),"NE","ANO")))))</f>
        <v>NE</v>
      </c>
      <c r="AG132" s="112">
        <f t="shared" ref="AG132:AG139" si="199">SUM(K132+M132+O132+Q132+S132+U132+W132+Y132+AA132+AE132)</f>
        <v>0</v>
      </c>
      <c r="AH132" s="210"/>
      <c r="AJ132" s="119">
        <f>AG140</f>
        <v>16645</v>
      </c>
      <c r="AK132" s="119"/>
      <c r="AL132" s="114">
        <f>INT(IF(AB132&lt;25,0,(AB132-23.5)/1.5)*10)</f>
        <v>0</v>
      </c>
      <c r="AM132" s="114">
        <f>INT(IF(AC132&lt;120,0,(AC132-117.6)/2.4)*10)</f>
        <v>0</v>
      </c>
      <c r="AN132" s="114">
        <f>INT(IF(AO132&gt;=441,0,(442.5-AO132)/2.5)*10)</f>
        <v>0</v>
      </c>
      <c r="AO132" s="115" t="str">
        <f t="shared" ref="AO132:AO139" si="200">IF(AND(AP132=0,AQ132=0),"",AP132*60+AQ132)</f>
        <v/>
      </c>
      <c r="AP132" s="115">
        <f t="shared" ref="AP132:AP139" si="201">HOUR(AD132)</f>
        <v>0</v>
      </c>
      <c r="AQ132" s="115">
        <f t="shared" ref="AQ132:AQ139" si="202">MINUTE(AD132)</f>
        <v>0</v>
      </c>
      <c r="AT132" s="117" t="str">
        <f>D130</f>
        <v>starší chlapci</v>
      </c>
      <c r="AU132" s="118" t="str">
        <f>IF(A132="A","QD","")</f>
        <v/>
      </c>
    </row>
    <row r="133" spans="2:47" ht="15" x14ac:dyDescent="0.25">
      <c r="B133" s="62"/>
      <c r="C133" s="96"/>
      <c r="D133" s="195"/>
      <c r="E133" s="195"/>
      <c r="F133" s="158" t="s">
        <v>49</v>
      </c>
      <c r="G133" s="98"/>
      <c r="H133" s="98"/>
      <c r="I133" s="99"/>
      <c r="J133" s="99"/>
      <c r="K133" s="100">
        <f t="shared" si="190"/>
        <v>0</v>
      </c>
      <c r="L133" s="99"/>
      <c r="M133" s="100">
        <f t="shared" si="191"/>
        <v>0</v>
      </c>
      <c r="N133" s="101"/>
      <c r="O133" s="100">
        <f t="shared" si="192"/>
        <v>0</v>
      </c>
      <c r="P133" s="102"/>
      <c r="Q133" s="100">
        <f t="shared" si="193"/>
        <v>0</v>
      </c>
      <c r="R133" s="103"/>
      <c r="S133" s="104">
        <f t="shared" ref="S133:S139" si="203">INT(IF(R133&lt;30,0,(R133-27)/3)*10)</f>
        <v>0</v>
      </c>
      <c r="T133" s="99"/>
      <c r="U133" s="100">
        <f t="shared" si="194"/>
        <v>0</v>
      </c>
      <c r="V133" s="103"/>
      <c r="W133" s="100">
        <f t="shared" si="195"/>
        <v>0</v>
      </c>
      <c r="X133" s="106"/>
      <c r="Y133" s="100">
        <f t="shared" si="196"/>
        <v>0</v>
      </c>
      <c r="Z133" s="107"/>
      <c r="AA133" s="100">
        <f t="shared" si="197"/>
        <v>0</v>
      </c>
      <c r="AB133" s="108"/>
      <c r="AC133" s="102"/>
      <c r="AD133" s="109"/>
      <c r="AE133" s="110">
        <f t="shared" ref="AE133:AE138" si="204">IF(AF133="ANO",(MAX(AL133:AN133)),0)</f>
        <v>0</v>
      </c>
      <c r="AF133" s="111" t="str">
        <f t="shared" si="198"/>
        <v>NE</v>
      </c>
      <c r="AG133" s="112">
        <f t="shared" si="199"/>
        <v>0</v>
      </c>
      <c r="AH133" s="210"/>
      <c r="AJ133" s="119">
        <f>AG140</f>
        <v>16645</v>
      </c>
      <c r="AK133" s="119"/>
      <c r="AL133" s="114">
        <f t="shared" ref="AL133:AL139" si="205">INT(IF(AB133&lt;25,0,(AB133-23.5)/1.5)*10)</f>
        <v>0</v>
      </c>
      <c r="AM133" s="114">
        <f t="shared" ref="AM133:AM139" si="206">INT(IF(AC133&lt;120,0,(AC133-117.6)/2.4)*10)</f>
        <v>0</v>
      </c>
      <c r="AN133" s="114">
        <f t="shared" ref="AN133:AN139" si="207">INT(IF(AO133&gt;=441,0,(442.5-AO133)/2.5)*10)</f>
        <v>0</v>
      </c>
      <c r="AO133" s="115" t="str">
        <f t="shared" si="200"/>
        <v/>
      </c>
      <c r="AP133" s="115">
        <f t="shared" si="201"/>
        <v>0</v>
      </c>
      <c r="AQ133" s="115">
        <f t="shared" si="202"/>
        <v>0</v>
      </c>
      <c r="AT133" s="117" t="str">
        <f>D130</f>
        <v>starší chlapci</v>
      </c>
      <c r="AU133" s="118" t="str">
        <f t="shared" ref="AU133:AU139" si="208">IF(A133="A","QD","")</f>
        <v/>
      </c>
    </row>
    <row r="134" spans="2:47" ht="15" x14ac:dyDescent="0.25">
      <c r="B134" s="62"/>
      <c r="C134" s="96"/>
      <c r="D134" s="195"/>
      <c r="E134" s="195"/>
      <c r="F134" s="158" t="s">
        <v>49</v>
      </c>
      <c r="G134" s="98"/>
      <c r="H134" s="98"/>
      <c r="I134" s="99"/>
      <c r="J134" s="99"/>
      <c r="K134" s="100">
        <f t="shared" si="190"/>
        <v>0</v>
      </c>
      <c r="L134" s="99"/>
      <c r="M134" s="100">
        <f t="shared" si="191"/>
        <v>0</v>
      </c>
      <c r="N134" s="101"/>
      <c r="O134" s="100">
        <f t="shared" si="192"/>
        <v>0</v>
      </c>
      <c r="P134" s="102"/>
      <c r="Q134" s="100">
        <f t="shared" si="193"/>
        <v>0</v>
      </c>
      <c r="R134" s="103"/>
      <c r="S134" s="104">
        <f t="shared" si="203"/>
        <v>0</v>
      </c>
      <c r="T134" s="99"/>
      <c r="U134" s="100">
        <f t="shared" si="194"/>
        <v>0</v>
      </c>
      <c r="V134" s="103"/>
      <c r="W134" s="100">
        <f t="shared" si="195"/>
        <v>0</v>
      </c>
      <c r="X134" s="106"/>
      <c r="Y134" s="100">
        <f t="shared" si="196"/>
        <v>0</v>
      </c>
      <c r="Z134" s="107"/>
      <c r="AA134" s="100">
        <f t="shared" si="197"/>
        <v>0</v>
      </c>
      <c r="AB134" s="108"/>
      <c r="AC134" s="102"/>
      <c r="AD134" s="109"/>
      <c r="AE134" s="110">
        <f t="shared" si="204"/>
        <v>0</v>
      </c>
      <c r="AF134" s="111" t="str">
        <f t="shared" si="198"/>
        <v>NE</v>
      </c>
      <c r="AG134" s="112">
        <f t="shared" si="199"/>
        <v>0</v>
      </c>
      <c r="AH134" s="210"/>
      <c r="AJ134" s="119">
        <f>AG140</f>
        <v>16645</v>
      </c>
      <c r="AK134" s="119"/>
      <c r="AL134" s="114">
        <f t="shared" si="205"/>
        <v>0</v>
      </c>
      <c r="AM134" s="114">
        <f t="shared" si="206"/>
        <v>0</v>
      </c>
      <c r="AN134" s="114">
        <f t="shared" si="207"/>
        <v>0</v>
      </c>
      <c r="AO134" s="115" t="str">
        <f t="shared" si="200"/>
        <v/>
      </c>
      <c r="AP134" s="115">
        <f t="shared" si="201"/>
        <v>0</v>
      </c>
      <c r="AQ134" s="115">
        <f t="shared" si="202"/>
        <v>0</v>
      </c>
      <c r="AT134" s="117" t="str">
        <f>D130</f>
        <v>starší chlapci</v>
      </c>
      <c r="AU134" s="118" t="str">
        <f t="shared" si="208"/>
        <v/>
      </c>
    </row>
    <row r="135" spans="2:47" ht="15" x14ac:dyDescent="0.25">
      <c r="B135" s="62"/>
      <c r="C135" s="96" t="s">
        <v>46</v>
      </c>
      <c r="D135" s="196" t="s">
        <v>167</v>
      </c>
      <c r="E135" s="196" t="s">
        <v>171</v>
      </c>
      <c r="F135" s="124" t="s">
        <v>40</v>
      </c>
      <c r="G135" s="196">
        <v>2001</v>
      </c>
      <c r="H135" s="98"/>
      <c r="I135" s="99">
        <v>9.1</v>
      </c>
      <c r="J135" s="99"/>
      <c r="K135" s="100">
        <f t="shared" si="190"/>
        <v>710</v>
      </c>
      <c r="L135" s="99"/>
      <c r="M135" s="100">
        <f t="shared" si="191"/>
        <v>0</v>
      </c>
      <c r="N135" s="101">
        <v>11.25</v>
      </c>
      <c r="O135" s="100">
        <f t="shared" si="192"/>
        <v>560</v>
      </c>
      <c r="P135" s="102"/>
      <c r="Q135" s="100">
        <f t="shared" si="193"/>
        <v>0</v>
      </c>
      <c r="R135" s="103">
        <v>193</v>
      </c>
      <c r="S135" s="104">
        <f t="shared" si="203"/>
        <v>553</v>
      </c>
      <c r="T135" s="99">
        <v>6.3</v>
      </c>
      <c r="U135" s="100">
        <f t="shared" si="194"/>
        <v>640</v>
      </c>
      <c r="V135" s="103"/>
      <c r="W135" s="100">
        <f t="shared" si="195"/>
        <v>0</v>
      </c>
      <c r="X135" s="106"/>
      <c r="Y135" s="100">
        <f t="shared" si="196"/>
        <v>0</v>
      </c>
      <c r="Z135" s="107"/>
      <c r="AA135" s="100">
        <f t="shared" si="197"/>
        <v>0</v>
      </c>
      <c r="AB135" s="108"/>
      <c r="AC135" s="102"/>
      <c r="AD135" s="109">
        <v>0.16041666666666668</v>
      </c>
      <c r="AE135" s="110">
        <f t="shared" si="204"/>
        <v>846</v>
      </c>
      <c r="AF135" s="111" t="str">
        <f t="shared" si="198"/>
        <v>ANO</v>
      </c>
      <c r="AG135" s="128">
        <f t="shared" si="199"/>
        <v>3309</v>
      </c>
      <c r="AH135" s="210"/>
      <c r="AJ135" s="119">
        <f>AG140</f>
        <v>16645</v>
      </c>
      <c r="AK135" s="119"/>
      <c r="AL135" s="114">
        <f t="shared" si="205"/>
        <v>0</v>
      </c>
      <c r="AM135" s="114">
        <f t="shared" si="206"/>
        <v>0</v>
      </c>
      <c r="AN135" s="114">
        <f t="shared" si="207"/>
        <v>846</v>
      </c>
      <c r="AO135" s="115">
        <f t="shared" si="200"/>
        <v>231</v>
      </c>
      <c r="AP135" s="115">
        <f t="shared" si="201"/>
        <v>3</v>
      </c>
      <c r="AQ135" s="115">
        <f t="shared" si="202"/>
        <v>51</v>
      </c>
      <c r="AT135" s="117" t="str">
        <f>D130</f>
        <v>starší chlapci</v>
      </c>
      <c r="AU135" s="118" t="str">
        <f t="shared" si="208"/>
        <v/>
      </c>
    </row>
    <row r="136" spans="2:47" ht="15" x14ac:dyDescent="0.25">
      <c r="B136" s="62"/>
      <c r="C136" s="96" t="s">
        <v>51</v>
      </c>
      <c r="D136" s="196" t="s">
        <v>172</v>
      </c>
      <c r="E136" s="196" t="s">
        <v>173</v>
      </c>
      <c r="F136" s="124" t="s">
        <v>40</v>
      </c>
      <c r="G136" s="196">
        <v>2002</v>
      </c>
      <c r="H136" s="98"/>
      <c r="I136" s="99">
        <v>8.3000000000000007</v>
      </c>
      <c r="J136" s="99"/>
      <c r="K136" s="100">
        <f t="shared" si="190"/>
        <v>870</v>
      </c>
      <c r="L136" s="99"/>
      <c r="M136" s="100">
        <f t="shared" si="191"/>
        <v>0</v>
      </c>
      <c r="N136" s="101">
        <v>12.15</v>
      </c>
      <c r="O136" s="100">
        <f t="shared" si="192"/>
        <v>620</v>
      </c>
      <c r="P136" s="102"/>
      <c r="Q136" s="100">
        <f t="shared" si="193"/>
        <v>0</v>
      </c>
      <c r="R136" s="103">
        <v>124</v>
      </c>
      <c r="S136" s="104">
        <f t="shared" si="203"/>
        <v>323</v>
      </c>
      <c r="T136" s="99">
        <v>7.17</v>
      </c>
      <c r="U136" s="100">
        <f t="shared" si="194"/>
        <v>774</v>
      </c>
      <c r="V136" s="103"/>
      <c r="W136" s="100">
        <f t="shared" si="195"/>
        <v>0</v>
      </c>
      <c r="X136" s="85"/>
      <c r="Y136" s="100">
        <f t="shared" si="196"/>
        <v>0</v>
      </c>
      <c r="Z136" s="107"/>
      <c r="AA136" s="100">
        <f t="shared" si="197"/>
        <v>0</v>
      </c>
      <c r="AB136" s="108"/>
      <c r="AC136" s="102"/>
      <c r="AD136" s="122">
        <v>0.15833333333333333</v>
      </c>
      <c r="AE136" s="110">
        <f t="shared" si="204"/>
        <v>858</v>
      </c>
      <c r="AF136" s="111" t="str">
        <f t="shared" si="198"/>
        <v>ANO</v>
      </c>
      <c r="AG136" s="128">
        <f t="shared" si="199"/>
        <v>3445</v>
      </c>
      <c r="AH136" s="210"/>
      <c r="AJ136" s="119">
        <f>AG140</f>
        <v>16645</v>
      </c>
      <c r="AK136" s="119"/>
      <c r="AL136" s="114">
        <f t="shared" si="205"/>
        <v>0</v>
      </c>
      <c r="AM136" s="114">
        <f t="shared" si="206"/>
        <v>0</v>
      </c>
      <c r="AN136" s="114">
        <f t="shared" si="207"/>
        <v>858</v>
      </c>
      <c r="AO136" s="115">
        <f t="shared" si="200"/>
        <v>228</v>
      </c>
      <c r="AP136" s="115">
        <f t="shared" si="201"/>
        <v>3</v>
      </c>
      <c r="AQ136" s="115">
        <f t="shared" si="202"/>
        <v>48</v>
      </c>
      <c r="AT136" s="117" t="str">
        <f>D130</f>
        <v>starší chlapci</v>
      </c>
      <c r="AU136" s="118" t="str">
        <f t="shared" si="208"/>
        <v/>
      </c>
    </row>
    <row r="137" spans="2:47" ht="15" x14ac:dyDescent="0.25">
      <c r="B137" s="62"/>
      <c r="C137" s="96" t="s">
        <v>54</v>
      </c>
      <c r="D137" s="196" t="s">
        <v>174</v>
      </c>
      <c r="E137" s="196" t="s">
        <v>175</v>
      </c>
      <c r="F137" s="124" t="s">
        <v>40</v>
      </c>
      <c r="G137" s="196">
        <v>2001</v>
      </c>
      <c r="H137" s="98"/>
      <c r="I137" s="107">
        <v>9.3000000000000007</v>
      </c>
      <c r="J137" s="107"/>
      <c r="K137" s="100">
        <f t="shared" si="190"/>
        <v>670</v>
      </c>
      <c r="L137" s="107"/>
      <c r="M137" s="100">
        <f t="shared" si="191"/>
        <v>0</v>
      </c>
      <c r="N137" s="126">
        <v>14.4</v>
      </c>
      <c r="O137" s="100">
        <f t="shared" si="192"/>
        <v>770</v>
      </c>
      <c r="P137" s="102"/>
      <c r="Q137" s="100">
        <f t="shared" si="193"/>
        <v>0</v>
      </c>
      <c r="R137" s="103">
        <v>30</v>
      </c>
      <c r="S137" s="104">
        <f t="shared" si="203"/>
        <v>10</v>
      </c>
      <c r="T137" s="107">
        <v>6.61</v>
      </c>
      <c r="U137" s="100">
        <f t="shared" si="194"/>
        <v>688</v>
      </c>
      <c r="V137" s="103"/>
      <c r="W137" s="100">
        <f t="shared" si="195"/>
        <v>0</v>
      </c>
      <c r="X137" s="106"/>
      <c r="Y137" s="100">
        <f t="shared" si="196"/>
        <v>0</v>
      </c>
      <c r="Z137" s="107"/>
      <c r="AA137" s="100">
        <f t="shared" si="197"/>
        <v>0</v>
      </c>
      <c r="AB137" s="108"/>
      <c r="AC137" s="102"/>
      <c r="AD137" s="109">
        <v>0.20555555555555557</v>
      </c>
      <c r="AE137" s="110">
        <f t="shared" si="204"/>
        <v>586</v>
      </c>
      <c r="AF137" s="111" t="str">
        <f t="shared" si="198"/>
        <v>ANO</v>
      </c>
      <c r="AG137" s="128">
        <f t="shared" si="199"/>
        <v>2724</v>
      </c>
      <c r="AH137" s="210"/>
      <c r="AJ137" s="119">
        <f>AG140</f>
        <v>16645</v>
      </c>
      <c r="AK137" s="119"/>
      <c r="AL137" s="114">
        <f t="shared" si="205"/>
        <v>0</v>
      </c>
      <c r="AM137" s="114">
        <f t="shared" si="206"/>
        <v>0</v>
      </c>
      <c r="AN137" s="114">
        <f t="shared" si="207"/>
        <v>586</v>
      </c>
      <c r="AO137" s="115">
        <f t="shared" si="200"/>
        <v>296</v>
      </c>
      <c r="AP137" s="115">
        <f t="shared" si="201"/>
        <v>4</v>
      </c>
      <c r="AQ137" s="115">
        <f t="shared" si="202"/>
        <v>56</v>
      </c>
      <c r="AT137" s="117" t="str">
        <f>D130</f>
        <v>starší chlapci</v>
      </c>
      <c r="AU137" s="118" t="str">
        <f t="shared" si="208"/>
        <v/>
      </c>
    </row>
    <row r="138" spans="2:47" ht="15" x14ac:dyDescent="0.25">
      <c r="B138" s="62"/>
      <c r="C138" s="96" t="s">
        <v>57</v>
      </c>
      <c r="D138" s="196" t="s">
        <v>176</v>
      </c>
      <c r="E138" s="196" t="s">
        <v>177</v>
      </c>
      <c r="F138" s="124" t="s">
        <v>40</v>
      </c>
      <c r="G138" s="196">
        <v>2001</v>
      </c>
      <c r="H138" s="98"/>
      <c r="I138" s="107">
        <v>8.6</v>
      </c>
      <c r="J138" s="107"/>
      <c r="K138" s="100">
        <f t="shared" si="190"/>
        <v>810</v>
      </c>
      <c r="L138" s="107"/>
      <c r="M138" s="100">
        <f t="shared" si="191"/>
        <v>0</v>
      </c>
      <c r="N138" s="126">
        <v>12.55</v>
      </c>
      <c r="O138" s="100">
        <f t="shared" si="192"/>
        <v>646</v>
      </c>
      <c r="P138" s="102"/>
      <c r="Q138" s="100">
        <f t="shared" si="193"/>
        <v>0</v>
      </c>
      <c r="R138" s="103">
        <v>135</v>
      </c>
      <c r="S138" s="104">
        <f t="shared" si="203"/>
        <v>360</v>
      </c>
      <c r="T138" s="107">
        <v>6.5</v>
      </c>
      <c r="U138" s="100">
        <f t="shared" si="194"/>
        <v>671</v>
      </c>
      <c r="V138" s="103"/>
      <c r="W138" s="100">
        <f t="shared" si="195"/>
        <v>0</v>
      </c>
      <c r="X138" s="106"/>
      <c r="Y138" s="100">
        <f t="shared" si="196"/>
        <v>0</v>
      </c>
      <c r="Z138" s="107"/>
      <c r="AA138" s="100">
        <f t="shared" si="197"/>
        <v>0</v>
      </c>
      <c r="AB138" s="108"/>
      <c r="AC138" s="102"/>
      <c r="AD138" s="109">
        <v>0.16041666666666668</v>
      </c>
      <c r="AE138" s="110">
        <f t="shared" si="204"/>
        <v>846</v>
      </c>
      <c r="AF138" s="111" t="str">
        <f t="shared" si="198"/>
        <v>ANO</v>
      </c>
      <c r="AG138" s="128">
        <f t="shared" si="199"/>
        <v>3333</v>
      </c>
      <c r="AH138" s="210"/>
      <c r="AJ138" s="119">
        <f>AG140</f>
        <v>16645</v>
      </c>
      <c r="AK138" s="119"/>
      <c r="AL138" s="114">
        <f t="shared" si="205"/>
        <v>0</v>
      </c>
      <c r="AM138" s="114">
        <f t="shared" si="206"/>
        <v>0</v>
      </c>
      <c r="AN138" s="114">
        <f t="shared" si="207"/>
        <v>846</v>
      </c>
      <c r="AO138" s="115">
        <f t="shared" si="200"/>
        <v>231</v>
      </c>
      <c r="AP138" s="115">
        <f t="shared" si="201"/>
        <v>3</v>
      </c>
      <c r="AQ138" s="115">
        <f t="shared" si="202"/>
        <v>51</v>
      </c>
      <c r="AT138" s="117" t="str">
        <f>D130</f>
        <v>starší chlapci</v>
      </c>
      <c r="AU138" s="118" t="str">
        <f t="shared" si="208"/>
        <v/>
      </c>
    </row>
    <row r="139" spans="2:47" ht="15" x14ac:dyDescent="0.25">
      <c r="B139" s="62"/>
      <c r="C139" s="96" t="s">
        <v>60</v>
      </c>
      <c r="D139" s="196" t="s">
        <v>178</v>
      </c>
      <c r="E139" s="196" t="s">
        <v>179</v>
      </c>
      <c r="F139" s="124" t="s">
        <v>40</v>
      </c>
      <c r="G139" s="196">
        <v>2001</v>
      </c>
      <c r="H139" s="98"/>
      <c r="I139" s="107">
        <v>7.9</v>
      </c>
      <c r="J139" s="107"/>
      <c r="K139" s="100">
        <f t="shared" si="190"/>
        <v>950</v>
      </c>
      <c r="L139" s="107"/>
      <c r="M139" s="100">
        <f t="shared" si="191"/>
        <v>0</v>
      </c>
      <c r="N139" s="126">
        <v>15.75</v>
      </c>
      <c r="O139" s="100">
        <f t="shared" si="192"/>
        <v>860</v>
      </c>
      <c r="P139" s="102"/>
      <c r="Q139" s="100">
        <f t="shared" si="193"/>
        <v>0</v>
      </c>
      <c r="R139" s="103">
        <v>155</v>
      </c>
      <c r="S139" s="104">
        <f t="shared" si="203"/>
        <v>426</v>
      </c>
      <c r="T139" s="107">
        <v>6.92</v>
      </c>
      <c r="U139" s="100">
        <f t="shared" si="194"/>
        <v>736</v>
      </c>
      <c r="V139" s="103"/>
      <c r="W139" s="100">
        <f t="shared" si="195"/>
        <v>0</v>
      </c>
      <c r="X139" s="106"/>
      <c r="Y139" s="100">
        <f t="shared" si="196"/>
        <v>0</v>
      </c>
      <c r="Z139" s="107"/>
      <c r="AA139" s="100">
        <f t="shared" si="197"/>
        <v>0</v>
      </c>
      <c r="AB139" s="108"/>
      <c r="AC139" s="102"/>
      <c r="AD139" s="109">
        <v>0.15763888888888888</v>
      </c>
      <c r="AE139" s="110">
        <f>IF(AF139="ANO",(MAX(AL139:AN139)),0)</f>
        <v>862</v>
      </c>
      <c r="AF139" s="111" t="str">
        <f t="shared" si="198"/>
        <v>ANO</v>
      </c>
      <c r="AG139" s="128">
        <f t="shared" si="199"/>
        <v>3834</v>
      </c>
      <c r="AH139" s="210"/>
      <c r="AJ139" s="119">
        <f>AG140</f>
        <v>16645</v>
      </c>
      <c r="AK139" s="119"/>
      <c r="AL139" s="114">
        <f t="shared" si="205"/>
        <v>0</v>
      </c>
      <c r="AM139" s="114">
        <f t="shared" si="206"/>
        <v>0</v>
      </c>
      <c r="AN139" s="114">
        <f t="shared" si="207"/>
        <v>862</v>
      </c>
      <c r="AO139" s="115">
        <f t="shared" si="200"/>
        <v>227</v>
      </c>
      <c r="AP139" s="115">
        <f t="shared" si="201"/>
        <v>3</v>
      </c>
      <c r="AQ139" s="115">
        <f t="shared" si="202"/>
        <v>47</v>
      </c>
      <c r="AT139" s="117" t="str">
        <f>D130</f>
        <v>starší chlapci</v>
      </c>
      <c r="AU139" s="118" t="str">
        <f t="shared" si="208"/>
        <v/>
      </c>
    </row>
    <row r="140" spans="2:47" x14ac:dyDescent="0.2">
      <c r="B140" s="62"/>
      <c r="C140" s="160"/>
      <c r="D140" s="197"/>
      <c r="E140" s="197"/>
      <c r="F140" s="198"/>
      <c r="G140" s="197"/>
      <c r="H140" s="197"/>
      <c r="I140" s="197"/>
      <c r="J140" s="197"/>
      <c r="K140" s="197"/>
      <c r="L140" s="197"/>
      <c r="M140" s="197"/>
      <c r="N140" s="197"/>
      <c r="O140" s="197"/>
      <c r="P140" s="197"/>
      <c r="Q140" s="197"/>
      <c r="R140" s="197"/>
      <c r="S140" s="197"/>
      <c r="T140" s="197"/>
      <c r="U140" s="197"/>
      <c r="V140" s="197"/>
      <c r="W140" s="197"/>
      <c r="X140" s="197"/>
      <c r="Y140" s="197"/>
      <c r="Z140" s="197"/>
      <c r="AA140" s="197"/>
      <c r="AB140" s="197"/>
      <c r="AC140" s="197"/>
      <c r="AD140" s="197"/>
      <c r="AE140" s="199" t="s">
        <v>63</v>
      </c>
      <c r="AF140" s="200"/>
      <c r="AG140" s="201">
        <f>AG135+AG136+AG137+AG138+AG139</f>
        <v>16645</v>
      </c>
      <c r="AH140" s="210"/>
      <c r="AJ140" s="137">
        <f>AG140</f>
        <v>16645</v>
      </c>
      <c r="AK140" s="137"/>
      <c r="AL140" s="137"/>
      <c r="AM140" s="137"/>
      <c r="AN140" s="137"/>
      <c r="AP140" s="16"/>
      <c r="AQ140" s="139"/>
      <c r="AT140" s="14"/>
      <c r="AU140" s="14"/>
    </row>
    <row r="141" spans="2:47" ht="13.5" thickBot="1" x14ac:dyDescent="0.25">
      <c r="B141" s="62"/>
      <c r="C141" s="141"/>
      <c r="D141" s="142"/>
      <c r="E141" s="142"/>
      <c r="F141" s="143"/>
      <c r="G141" s="143"/>
      <c r="H141" s="143"/>
      <c r="I141" s="143"/>
      <c r="J141" s="143"/>
      <c r="K141" s="190"/>
      <c r="L141" s="202"/>
      <c r="M141" s="144"/>
      <c r="N141" s="143"/>
      <c r="O141" s="144"/>
      <c r="P141" s="143"/>
      <c r="Q141" s="144"/>
      <c r="R141" s="143"/>
      <c r="S141" s="144"/>
      <c r="T141" s="143"/>
      <c r="U141" s="144"/>
      <c r="V141" s="145"/>
      <c r="W141" s="144"/>
      <c r="X141" s="143"/>
      <c r="Y141" s="144"/>
      <c r="Z141" s="143"/>
      <c r="AA141" s="144"/>
      <c r="AB141" s="203"/>
      <c r="AC141" s="145"/>
      <c r="AD141" s="145"/>
      <c r="AE141" s="190"/>
      <c r="AF141" s="146"/>
      <c r="AG141" s="192"/>
      <c r="AH141" s="210"/>
      <c r="AJ141" s="137">
        <f>AG140</f>
        <v>16645</v>
      </c>
      <c r="AK141" s="137"/>
      <c r="AL141" s="137"/>
      <c r="AM141" s="137"/>
      <c r="AN141" s="137"/>
      <c r="AP141" s="16"/>
      <c r="AQ141" s="16"/>
      <c r="AT141" s="16"/>
      <c r="AU141" s="16"/>
    </row>
    <row r="142" spans="2:47" x14ac:dyDescent="0.2">
      <c r="B142" s="62" t="s">
        <v>180</v>
      </c>
      <c r="C142" s="149" t="s">
        <v>181</v>
      </c>
      <c r="D142" s="240" t="s">
        <v>269</v>
      </c>
      <c r="E142" s="194"/>
      <c r="F142" s="152"/>
      <c r="G142" s="66"/>
      <c r="H142" s="66"/>
      <c r="I142" s="68" t="s">
        <v>14</v>
      </c>
      <c r="J142" s="69"/>
      <c r="K142" s="153" t="s">
        <v>15</v>
      </c>
      <c r="L142" s="67" t="s">
        <v>16</v>
      </c>
      <c r="M142" s="153" t="s">
        <v>15</v>
      </c>
      <c r="N142" s="67" t="s">
        <v>17</v>
      </c>
      <c r="O142" s="153" t="s">
        <v>15</v>
      </c>
      <c r="P142" s="154" t="s">
        <v>18</v>
      </c>
      <c r="Q142" s="153" t="s">
        <v>15</v>
      </c>
      <c r="R142" s="72" t="s">
        <v>19</v>
      </c>
      <c r="S142" s="153" t="s">
        <v>66</v>
      </c>
      <c r="T142" s="154" t="s">
        <v>21</v>
      </c>
      <c r="U142" s="153" t="s">
        <v>15</v>
      </c>
      <c r="V142" s="68" t="s">
        <v>22</v>
      </c>
      <c r="W142" s="153" t="s">
        <v>15</v>
      </c>
      <c r="X142" s="67" t="s">
        <v>23</v>
      </c>
      <c r="Y142" s="153" t="s">
        <v>15</v>
      </c>
      <c r="Z142" s="154" t="s">
        <v>24</v>
      </c>
      <c r="AA142" s="153" t="s">
        <v>15</v>
      </c>
      <c r="AB142" s="180" t="s">
        <v>25</v>
      </c>
      <c r="AC142" s="68" t="s">
        <v>26</v>
      </c>
      <c r="AD142" s="68" t="s">
        <v>27</v>
      </c>
      <c r="AE142" s="70" t="s">
        <v>15</v>
      </c>
      <c r="AF142" s="74"/>
      <c r="AG142" s="75" t="s">
        <v>28</v>
      </c>
      <c r="AJ142" s="77">
        <f>AG152</f>
        <v>15936</v>
      </c>
      <c r="AK142" s="77"/>
      <c r="AL142" s="78" t="s">
        <v>29</v>
      </c>
      <c r="AM142" s="78" t="s">
        <v>29</v>
      </c>
      <c r="AN142" s="78" t="s">
        <v>29</v>
      </c>
      <c r="AO142" s="78" t="s">
        <v>30</v>
      </c>
      <c r="AP142" s="78" t="s">
        <v>31</v>
      </c>
      <c r="AQ142" s="78" t="s">
        <v>32</v>
      </c>
      <c r="AT142" s="81"/>
      <c r="AU142" s="80"/>
    </row>
    <row r="143" spans="2:47" x14ac:dyDescent="0.2">
      <c r="B143" s="62"/>
      <c r="C143" s="156" t="s">
        <v>33</v>
      </c>
      <c r="D143" s="83" t="s">
        <v>34</v>
      </c>
      <c r="E143" s="83" t="s">
        <v>35</v>
      </c>
      <c r="F143" s="84" t="s">
        <v>36</v>
      </c>
      <c r="G143" s="85" t="s">
        <v>37</v>
      </c>
      <c r="H143" s="86" t="s">
        <v>38</v>
      </c>
      <c r="I143" s="87" t="s">
        <v>39</v>
      </c>
      <c r="J143" s="87"/>
      <c r="K143" s="157"/>
      <c r="L143" s="89" t="s">
        <v>40</v>
      </c>
      <c r="M143" s="157"/>
      <c r="N143" s="89" t="s">
        <v>40</v>
      </c>
      <c r="O143" s="157"/>
      <c r="P143" s="88" t="s">
        <v>41</v>
      </c>
      <c r="Q143" s="157"/>
      <c r="R143" s="88" t="s">
        <v>41</v>
      </c>
      <c r="S143" s="157"/>
      <c r="T143" s="88" t="s">
        <v>40</v>
      </c>
      <c r="U143" s="157"/>
      <c r="V143" s="87" t="s">
        <v>41</v>
      </c>
      <c r="W143" s="157"/>
      <c r="X143" s="89" t="s">
        <v>41</v>
      </c>
      <c r="Y143" s="157"/>
      <c r="Z143" s="88" t="s">
        <v>40</v>
      </c>
      <c r="AA143" s="157"/>
      <c r="AB143" s="181" t="s">
        <v>40</v>
      </c>
      <c r="AC143" s="87" t="s">
        <v>40</v>
      </c>
      <c r="AD143" s="91" t="s">
        <v>42</v>
      </c>
      <c r="AE143" s="88"/>
      <c r="AF143" s="92"/>
      <c r="AG143" s="93" t="s">
        <v>43</v>
      </c>
      <c r="AJ143" s="77">
        <f>AG152</f>
        <v>15936</v>
      </c>
      <c r="AK143" s="77"/>
      <c r="AL143" s="94" t="s">
        <v>25</v>
      </c>
      <c r="AM143" s="94" t="s">
        <v>26</v>
      </c>
      <c r="AN143" s="94" t="s">
        <v>44</v>
      </c>
      <c r="AO143" s="95" t="s">
        <v>44</v>
      </c>
      <c r="AP143" s="95" t="s">
        <v>44</v>
      </c>
      <c r="AQ143" s="95" t="s">
        <v>44</v>
      </c>
      <c r="AT143" s="81"/>
      <c r="AU143" s="80"/>
    </row>
    <row r="144" spans="2:47" ht="15" x14ac:dyDescent="0.25">
      <c r="B144" s="62"/>
      <c r="C144" s="96"/>
      <c r="D144" s="195"/>
      <c r="E144" s="195"/>
      <c r="F144" s="158" t="s">
        <v>49</v>
      </c>
      <c r="G144" s="98"/>
      <c r="H144" s="98"/>
      <c r="I144" s="107"/>
      <c r="J144" s="107"/>
      <c r="K144" s="100">
        <f t="shared" ref="K144:K151" si="209">INT(IF(J144="E",(IF((AND(I144&gt;10.99)*(I144&lt;14.21)),(14.3-I144)/0.1*10,(IF((AND(I144&gt;6)*(I144&lt;11.01)),(12.65-I144)/0.05*10,0))))+50,(IF((AND(I144&gt;10.99)*(I144&lt;14.21)),(14.3-I144)/0.1*10,(IF((AND(I144&gt;6)*(I144&lt;11.01)),(12.65-I144)/0.05*10,0))))))</f>
        <v>0</v>
      </c>
      <c r="L144" s="107"/>
      <c r="M144" s="100">
        <f t="shared" ref="M144:M151" si="210">INT(IF(L144&lt;1,0,(L144-0.945)/0.055)*10)</f>
        <v>0</v>
      </c>
      <c r="N144" s="126"/>
      <c r="O144" s="100">
        <f t="shared" ref="O144:O151" si="211">INT(IF(N144&lt;3,0,(N144-2.85)/0.15)*10)</f>
        <v>0</v>
      </c>
      <c r="P144" s="102"/>
      <c r="Q144" s="100">
        <f t="shared" ref="Q144:Q151" si="212">INT(IF(P144&lt;5,0,(P144-4)/1)*10)</f>
        <v>0</v>
      </c>
      <c r="R144" s="103"/>
      <c r="S144" s="104">
        <f>INT(IF(R144&lt;30,0,(R144-27)/3)*10)</f>
        <v>0</v>
      </c>
      <c r="T144" s="107"/>
      <c r="U144" s="100">
        <f t="shared" ref="U144:U151" si="213">INT(IF(T144&lt;2.2,0,(T144-2.135)/0.065)*10)</f>
        <v>0</v>
      </c>
      <c r="V144" s="103"/>
      <c r="W144" s="100">
        <f t="shared" ref="W144:W151" si="214">INT(IF(V144&lt;5,0,(V144-4.3)/0.7)*10)</f>
        <v>0</v>
      </c>
      <c r="X144" s="85"/>
      <c r="Y144" s="100">
        <f t="shared" ref="Y144:Y151" si="215">INT(IF(X144&lt;10,0,(X144-9)/1)*10)</f>
        <v>0</v>
      </c>
      <c r="Z144" s="107"/>
      <c r="AA144" s="100">
        <f t="shared" ref="AA144:AA151" si="216">INT(IF(Z144&lt;5,0,(Z144-4.25)/0.75)*10)</f>
        <v>0</v>
      </c>
      <c r="AB144" s="108"/>
      <c r="AC144" s="102"/>
      <c r="AD144" s="109"/>
      <c r="AE144" s="110">
        <f>IF(AF144="ANO",(MAX(AL144:AN144)),0)</f>
        <v>0</v>
      </c>
      <c r="AF144" s="111" t="str">
        <f t="shared" ref="AF144:AF151" si="217">IF(AND(ISNUMBER(AB144))*((ISNUMBER(AC144)))*(((ISNUMBER(AD144)))),"NE",IF(AND(ISNUMBER(AB144))*((ISNUMBER(AC144))),"NE",IF(AND(ISNUMBER(AB144))*((ISNUMBER(AD144))),"NE",IF(AND(ISNUMBER(AC144))*((ISNUMBER(AD144))),"NE",IF(AND(AB144="")*((AC144=""))*(((AD144=""))),"NE","ANO")))))</f>
        <v>NE</v>
      </c>
      <c r="AG144" s="112">
        <f t="shared" ref="AG144:AG151" si="218">SUM(K144+M144+O144+Q144+S144+U144+W144+Y144+AA144+AE144)</f>
        <v>0</v>
      </c>
      <c r="AH144" s="183"/>
      <c r="AJ144" s="119">
        <f>AG152</f>
        <v>15936</v>
      </c>
      <c r="AK144" s="119"/>
      <c r="AL144" s="114">
        <f>INT(IF(AB144&lt;25,0,(AB144-23.5)/1.5)*10)</f>
        <v>0</v>
      </c>
      <c r="AM144" s="114">
        <f>INT(IF(AC144&lt;120,0,(AC144-117.6)/2.4)*10)</f>
        <v>0</v>
      </c>
      <c r="AN144" s="114">
        <f>INT(IF(AO144&gt;=441,0,(442.5-AO144)/2.5)*10)</f>
        <v>0</v>
      </c>
      <c r="AO144" s="115" t="str">
        <f t="shared" ref="AO144:AO151" si="219">IF(AND(AP144=0,AQ144=0),"",AP144*60+AQ144)</f>
        <v/>
      </c>
      <c r="AP144" s="115">
        <f t="shared" ref="AP144:AP151" si="220">HOUR(AD144)</f>
        <v>0</v>
      </c>
      <c r="AQ144" s="115">
        <f t="shared" ref="AQ144:AQ151" si="221">MINUTE(AD144)</f>
        <v>0</v>
      </c>
      <c r="AT144" s="117" t="str">
        <f>D142</f>
        <v>starší chlapci</v>
      </c>
      <c r="AU144" s="118" t="str">
        <f>IF(A144="A","QD","")</f>
        <v/>
      </c>
    </row>
    <row r="145" spans="2:47" ht="15" x14ac:dyDescent="0.25">
      <c r="B145" s="62"/>
      <c r="C145" s="96"/>
      <c r="D145" s="195"/>
      <c r="E145" s="195"/>
      <c r="F145" s="158" t="s">
        <v>49</v>
      </c>
      <c r="G145" s="98"/>
      <c r="H145" s="98"/>
      <c r="I145" s="99"/>
      <c r="J145" s="99"/>
      <c r="K145" s="100">
        <f t="shared" si="209"/>
        <v>0</v>
      </c>
      <c r="L145" s="99"/>
      <c r="M145" s="100">
        <f t="shared" si="210"/>
        <v>0</v>
      </c>
      <c r="N145" s="101"/>
      <c r="O145" s="100">
        <f t="shared" si="211"/>
        <v>0</v>
      </c>
      <c r="P145" s="102"/>
      <c r="Q145" s="100">
        <f t="shared" si="212"/>
        <v>0</v>
      </c>
      <c r="R145" s="103"/>
      <c r="S145" s="104">
        <f t="shared" ref="S145:S151" si="222">INT(IF(R145&lt;30,0,(R145-27)/3)*10)</f>
        <v>0</v>
      </c>
      <c r="T145" s="99"/>
      <c r="U145" s="100">
        <f t="shared" si="213"/>
        <v>0</v>
      </c>
      <c r="V145" s="103"/>
      <c r="W145" s="100">
        <f t="shared" si="214"/>
        <v>0</v>
      </c>
      <c r="X145" s="106"/>
      <c r="Y145" s="100">
        <f t="shared" si="215"/>
        <v>0</v>
      </c>
      <c r="Z145" s="107"/>
      <c r="AA145" s="100">
        <f t="shared" si="216"/>
        <v>0</v>
      </c>
      <c r="AB145" s="108"/>
      <c r="AC145" s="102"/>
      <c r="AD145" s="109"/>
      <c r="AE145" s="110">
        <f t="shared" ref="AE145:AE150" si="223">IF(AF145="ANO",(MAX(AL145:AN145)),0)</f>
        <v>0</v>
      </c>
      <c r="AF145" s="111" t="str">
        <f t="shared" si="217"/>
        <v>NE</v>
      </c>
      <c r="AG145" s="112">
        <f t="shared" si="218"/>
        <v>0</v>
      </c>
      <c r="AH145" s="183"/>
      <c r="AJ145" s="119">
        <f>AG152</f>
        <v>15936</v>
      </c>
      <c r="AK145" s="119"/>
      <c r="AL145" s="114">
        <f t="shared" ref="AL145:AL151" si="224">INT(IF(AB145&lt;25,0,(AB145-23.5)/1.5)*10)</f>
        <v>0</v>
      </c>
      <c r="AM145" s="114">
        <f t="shared" ref="AM145:AM151" si="225">INT(IF(AC145&lt;120,0,(AC145-117.6)/2.4)*10)</f>
        <v>0</v>
      </c>
      <c r="AN145" s="114">
        <f t="shared" ref="AN145:AN151" si="226">INT(IF(AO145&gt;=441,0,(442.5-AO145)/2.5)*10)</f>
        <v>0</v>
      </c>
      <c r="AO145" s="115" t="str">
        <f t="shared" si="219"/>
        <v/>
      </c>
      <c r="AP145" s="115">
        <f t="shared" si="220"/>
        <v>0</v>
      </c>
      <c r="AQ145" s="115">
        <f t="shared" si="221"/>
        <v>0</v>
      </c>
      <c r="AT145" s="117" t="str">
        <f>D142</f>
        <v>starší chlapci</v>
      </c>
      <c r="AU145" s="118" t="str">
        <f t="shared" ref="AU145:AU151" si="227">IF(A145="A","QD","")</f>
        <v/>
      </c>
    </row>
    <row r="146" spans="2:47" ht="15" x14ac:dyDescent="0.25">
      <c r="B146" s="62"/>
      <c r="C146" s="96"/>
      <c r="D146" s="195"/>
      <c r="E146" s="195"/>
      <c r="F146" s="158" t="s">
        <v>49</v>
      </c>
      <c r="G146" s="98"/>
      <c r="H146" s="98"/>
      <c r="I146" s="99"/>
      <c r="J146" s="99"/>
      <c r="K146" s="100">
        <f t="shared" si="209"/>
        <v>0</v>
      </c>
      <c r="L146" s="99"/>
      <c r="M146" s="100">
        <f t="shared" si="210"/>
        <v>0</v>
      </c>
      <c r="N146" s="101"/>
      <c r="O146" s="100">
        <f t="shared" si="211"/>
        <v>0</v>
      </c>
      <c r="P146" s="102"/>
      <c r="Q146" s="100">
        <f t="shared" si="212"/>
        <v>0</v>
      </c>
      <c r="R146" s="103"/>
      <c r="S146" s="104">
        <f t="shared" si="222"/>
        <v>0</v>
      </c>
      <c r="T146" s="99"/>
      <c r="U146" s="100">
        <f t="shared" si="213"/>
        <v>0</v>
      </c>
      <c r="V146" s="103"/>
      <c r="W146" s="100">
        <f t="shared" si="214"/>
        <v>0</v>
      </c>
      <c r="X146" s="106"/>
      <c r="Y146" s="100">
        <f t="shared" si="215"/>
        <v>0</v>
      </c>
      <c r="Z146" s="107"/>
      <c r="AA146" s="100">
        <f t="shared" si="216"/>
        <v>0</v>
      </c>
      <c r="AB146" s="108"/>
      <c r="AC146" s="102"/>
      <c r="AD146" s="109"/>
      <c r="AE146" s="110">
        <f t="shared" si="223"/>
        <v>0</v>
      </c>
      <c r="AF146" s="111" t="str">
        <f t="shared" si="217"/>
        <v>NE</v>
      </c>
      <c r="AG146" s="112">
        <f t="shared" si="218"/>
        <v>0</v>
      </c>
      <c r="AH146" s="183"/>
      <c r="AJ146" s="119">
        <f>AG152</f>
        <v>15936</v>
      </c>
      <c r="AK146" s="119"/>
      <c r="AL146" s="114">
        <f t="shared" si="224"/>
        <v>0</v>
      </c>
      <c r="AM146" s="114">
        <f t="shared" si="225"/>
        <v>0</v>
      </c>
      <c r="AN146" s="114">
        <f t="shared" si="226"/>
        <v>0</v>
      </c>
      <c r="AO146" s="115" t="str">
        <f t="shared" si="219"/>
        <v/>
      </c>
      <c r="AP146" s="115">
        <f t="shared" si="220"/>
        <v>0</v>
      </c>
      <c r="AQ146" s="115">
        <f t="shared" si="221"/>
        <v>0</v>
      </c>
      <c r="AT146" s="117" t="str">
        <f>D142</f>
        <v>starší chlapci</v>
      </c>
      <c r="AU146" s="118" t="str">
        <f t="shared" si="227"/>
        <v/>
      </c>
    </row>
    <row r="147" spans="2:47" ht="15" x14ac:dyDescent="0.25">
      <c r="B147" s="62"/>
      <c r="C147" s="96" t="s">
        <v>46</v>
      </c>
      <c r="D147" s="196" t="s">
        <v>182</v>
      </c>
      <c r="E147" s="196" t="s">
        <v>183</v>
      </c>
      <c r="F147" s="124" t="s">
        <v>40</v>
      </c>
      <c r="G147" s="196">
        <v>2002</v>
      </c>
      <c r="H147" s="98"/>
      <c r="I147" s="99">
        <v>9.1999999999999993</v>
      </c>
      <c r="J147" s="99"/>
      <c r="K147" s="100">
        <f t="shared" si="209"/>
        <v>690</v>
      </c>
      <c r="L147" s="99"/>
      <c r="M147" s="100">
        <f t="shared" si="210"/>
        <v>0</v>
      </c>
      <c r="N147" s="101">
        <v>10.4</v>
      </c>
      <c r="O147" s="100">
        <f t="shared" si="211"/>
        <v>503</v>
      </c>
      <c r="P147" s="102"/>
      <c r="Q147" s="100">
        <f t="shared" si="212"/>
        <v>0</v>
      </c>
      <c r="R147" s="103">
        <v>187</v>
      </c>
      <c r="S147" s="104">
        <f t="shared" si="222"/>
        <v>533</v>
      </c>
      <c r="T147" s="99">
        <v>6.3</v>
      </c>
      <c r="U147" s="100">
        <f t="shared" si="213"/>
        <v>640</v>
      </c>
      <c r="V147" s="103"/>
      <c r="W147" s="100">
        <f t="shared" si="214"/>
        <v>0</v>
      </c>
      <c r="X147" s="106"/>
      <c r="Y147" s="100">
        <f t="shared" si="215"/>
        <v>0</v>
      </c>
      <c r="Z147" s="107"/>
      <c r="AA147" s="100">
        <f t="shared" si="216"/>
        <v>0</v>
      </c>
      <c r="AB147" s="108"/>
      <c r="AC147" s="102"/>
      <c r="AD147" s="109">
        <v>0.16041666666666668</v>
      </c>
      <c r="AE147" s="110">
        <f t="shared" si="223"/>
        <v>846</v>
      </c>
      <c r="AF147" s="111" t="str">
        <f t="shared" si="217"/>
        <v>ANO</v>
      </c>
      <c r="AG147" s="128">
        <f t="shared" si="218"/>
        <v>3212</v>
      </c>
      <c r="AH147" s="183"/>
      <c r="AJ147" s="119">
        <f>AG152</f>
        <v>15936</v>
      </c>
      <c r="AK147" s="119"/>
      <c r="AL147" s="114">
        <f t="shared" si="224"/>
        <v>0</v>
      </c>
      <c r="AM147" s="114">
        <f t="shared" si="225"/>
        <v>0</v>
      </c>
      <c r="AN147" s="114">
        <f t="shared" si="226"/>
        <v>846</v>
      </c>
      <c r="AO147" s="115">
        <f t="shared" si="219"/>
        <v>231</v>
      </c>
      <c r="AP147" s="115">
        <f t="shared" si="220"/>
        <v>3</v>
      </c>
      <c r="AQ147" s="115">
        <f t="shared" si="221"/>
        <v>51</v>
      </c>
      <c r="AT147" s="117" t="str">
        <f>D142</f>
        <v>starší chlapci</v>
      </c>
      <c r="AU147" s="118" t="str">
        <f t="shared" si="227"/>
        <v/>
      </c>
    </row>
    <row r="148" spans="2:47" ht="15" x14ac:dyDescent="0.25">
      <c r="B148" s="62"/>
      <c r="C148" s="96" t="s">
        <v>51</v>
      </c>
      <c r="D148" s="196" t="s">
        <v>184</v>
      </c>
      <c r="E148" s="196" t="s">
        <v>185</v>
      </c>
      <c r="F148" s="124" t="s">
        <v>40</v>
      </c>
      <c r="G148" s="196">
        <v>2002</v>
      </c>
      <c r="H148" s="98"/>
      <c r="I148" s="99">
        <v>8.4</v>
      </c>
      <c r="J148" s="99"/>
      <c r="K148" s="100">
        <f t="shared" si="209"/>
        <v>850</v>
      </c>
      <c r="L148" s="99"/>
      <c r="M148" s="100">
        <f t="shared" si="210"/>
        <v>0</v>
      </c>
      <c r="N148" s="101">
        <v>11.4</v>
      </c>
      <c r="O148" s="100">
        <f t="shared" si="211"/>
        <v>570</v>
      </c>
      <c r="P148" s="102"/>
      <c r="Q148" s="100">
        <f t="shared" si="212"/>
        <v>0</v>
      </c>
      <c r="R148" s="103">
        <v>0</v>
      </c>
      <c r="S148" s="104">
        <f t="shared" si="222"/>
        <v>0</v>
      </c>
      <c r="T148" s="99">
        <v>6.8</v>
      </c>
      <c r="U148" s="100">
        <f t="shared" si="213"/>
        <v>717</v>
      </c>
      <c r="V148" s="103"/>
      <c r="W148" s="100">
        <f t="shared" si="214"/>
        <v>0</v>
      </c>
      <c r="X148" s="85"/>
      <c r="Y148" s="100">
        <f t="shared" si="215"/>
        <v>0</v>
      </c>
      <c r="Z148" s="107"/>
      <c r="AA148" s="100">
        <f t="shared" si="216"/>
        <v>0</v>
      </c>
      <c r="AB148" s="108"/>
      <c r="AC148" s="102"/>
      <c r="AD148" s="122">
        <v>0</v>
      </c>
      <c r="AE148" s="110">
        <f t="shared" si="223"/>
        <v>0</v>
      </c>
      <c r="AF148" s="111" t="str">
        <f t="shared" si="217"/>
        <v>ANO</v>
      </c>
      <c r="AG148" s="128">
        <f t="shared" si="218"/>
        <v>2137</v>
      </c>
      <c r="AH148" s="183"/>
      <c r="AJ148" s="119">
        <f>AG152</f>
        <v>15936</v>
      </c>
      <c r="AK148" s="119"/>
      <c r="AL148" s="114">
        <f t="shared" si="224"/>
        <v>0</v>
      </c>
      <c r="AM148" s="114">
        <f t="shared" si="225"/>
        <v>0</v>
      </c>
      <c r="AN148" s="114">
        <f t="shared" si="226"/>
        <v>0</v>
      </c>
      <c r="AO148" s="115" t="str">
        <f t="shared" si="219"/>
        <v/>
      </c>
      <c r="AP148" s="115">
        <f t="shared" si="220"/>
        <v>0</v>
      </c>
      <c r="AQ148" s="115">
        <f t="shared" si="221"/>
        <v>0</v>
      </c>
      <c r="AT148" s="117" t="str">
        <f>D142</f>
        <v>starší chlapci</v>
      </c>
      <c r="AU148" s="118" t="str">
        <f t="shared" si="227"/>
        <v/>
      </c>
    </row>
    <row r="149" spans="2:47" ht="15" x14ac:dyDescent="0.25">
      <c r="B149" s="62"/>
      <c r="C149" s="96" t="s">
        <v>54</v>
      </c>
      <c r="D149" s="196" t="s">
        <v>186</v>
      </c>
      <c r="E149" s="196" t="s">
        <v>187</v>
      </c>
      <c r="F149" s="124" t="s">
        <v>40</v>
      </c>
      <c r="G149" s="196">
        <v>2002</v>
      </c>
      <c r="H149" s="98"/>
      <c r="I149" s="107">
        <v>9.1999999999999993</v>
      </c>
      <c r="J149" s="107"/>
      <c r="K149" s="100">
        <f t="shared" si="209"/>
        <v>690</v>
      </c>
      <c r="L149" s="107"/>
      <c r="M149" s="100">
        <f t="shared" si="210"/>
        <v>0</v>
      </c>
      <c r="N149" s="126">
        <v>8.4499999999999993</v>
      </c>
      <c r="O149" s="100">
        <f t="shared" si="211"/>
        <v>373</v>
      </c>
      <c r="P149" s="102"/>
      <c r="Q149" s="100">
        <f t="shared" si="212"/>
        <v>0</v>
      </c>
      <c r="R149" s="103">
        <v>129</v>
      </c>
      <c r="S149" s="104">
        <f t="shared" si="222"/>
        <v>340</v>
      </c>
      <c r="T149" s="107">
        <v>6.1</v>
      </c>
      <c r="U149" s="100">
        <f t="shared" si="213"/>
        <v>610</v>
      </c>
      <c r="V149" s="103"/>
      <c r="W149" s="100">
        <f t="shared" si="214"/>
        <v>0</v>
      </c>
      <c r="X149" s="106"/>
      <c r="Y149" s="100">
        <f t="shared" si="215"/>
        <v>0</v>
      </c>
      <c r="Z149" s="107"/>
      <c r="AA149" s="100">
        <f t="shared" si="216"/>
        <v>0</v>
      </c>
      <c r="AB149" s="108"/>
      <c r="AC149" s="102"/>
      <c r="AD149" s="109">
        <v>0.14930555555555555</v>
      </c>
      <c r="AE149" s="110">
        <f t="shared" si="223"/>
        <v>910</v>
      </c>
      <c r="AF149" s="111" t="str">
        <f t="shared" si="217"/>
        <v>ANO</v>
      </c>
      <c r="AG149" s="128">
        <f t="shared" si="218"/>
        <v>2923</v>
      </c>
      <c r="AH149" s="183"/>
      <c r="AJ149" s="119">
        <f>AG152</f>
        <v>15936</v>
      </c>
      <c r="AK149" s="119"/>
      <c r="AL149" s="114">
        <f t="shared" si="224"/>
        <v>0</v>
      </c>
      <c r="AM149" s="114">
        <f t="shared" si="225"/>
        <v>0</v>
      </c>
      <c r="AN149" s="114">
        <f t="shared" si="226"/>
        <v>910</v>
      </c>
      <c r="AO149" s="115">
        <f t="shared" si="219"/>
        <v>215</v>
      </c>
      <c r="AP149" s="115">
        <f t="shared" si="220"/>
        <v>3</v>
      </c>
      <c r="AQ149" s="115">
        <f t="shared" si="221"/>
        <v>35</v>
      </c>
      <c r="AT149" s="117" t="str">
        <f>D142</f>
        <v>starší chlapci</v>
      </c>
      <c r="AU149" s="118" t="str">
        <f t="shared" si="227"/>
        <v/>
      </c>
    </row>
    <row r="150" spans="2:47" ht="15" x14ac:dyDescent="0.25">
      <c r="B150" s="62"/>
      <c r="C150" s="96" t="s">
        <v>57</v>
      </c>
      <c r="D150" s="196" t="s">
        <v>167</v>
      </c>
      <c r="E150" s="196" t="s">
        <v>188</v>
      </c>
      <c r="F150" s="124" t="s">
        <v>40</v>
      </c>
      <c r="G150" s="196">
        <v>2001</v>
      </c>
      <c r="H150" s="98"/>
      <c r="I150" s="107">
        <v>8.1</v>
      </c>
      <c r="J150" s="107"/>
      <c r="K150" s="100">
        <f t="shared" si="209"/>
        <v>910</v>
      </c>
      <c r="L150" s="107"/>
      <c r="M150" s="100">
        <f t="shared" si="210"/>
        <v>0</v>
      </c>
      <c r="N150" s="126">
        <v>16.899999999999999</v>
      </c>
      <c r="O150" s="100">
        <f t="shared" si="211"/>
        <v>936</v>
      </c>
      <c r="P150" s="102"/>
      <c r="Q150" s="100">
        <f t="shared" si="212"/>
        <v>0</v>
      </c>
      <c r="R150" s="103">
        <v>197</v>
      </c>
      <c r="S150" s="104">
        <f t="shared" si="222"/>
        <v>566</v>
      </c>
      <c r="T150" s="107">
        <v>7.58</v>
      </c>
      <c r="U150" s="100">
        <f t="shared" si="213"/>
        <v>837</v>
      </c>
      <c r="V150" s="103"/>
      <c r="W150" s="100">
        <f t="shared" si="214"/>
        <v>0</v>
      </c>
      <c r="X150" s="106"/>
      <c r="Y150" s="100">
        <f t="shared" si="215"/>
        <v>0</v>
      </c>
      <c r="Z150" s="107"/>
      <c r="AA150" s="100">
        <f t="shared" si="216"/>
        <v>0</v>
      </c>
      <c r="AB150" s="108"/>
      <c r="AC150" s="102"/>
      <c r="AD150" s="109">
        <v>0.15694444444444444</v>
      </c>
      <c r="AE150" s="110">
        <f t="shared" si="223"/>
        <v>866</v>
      </c>
      <c r="AF150" s="111" t="str">
        <f t="shared" si="217"/>
        <v>ANO</v>
      </c>
      <c r="AG150" s="128">
        <f t="shared" si="218"/>
        <v>4115</v>
      </c>
      <c r="AH150" s="183"/>
      <c r="AJ150" s="119">
        <f>AG152</f>
        <v>15936</v>
      </c>
      <c r="AK150" s="119"/>
      <c r="AL150" s="114">
        <f t="shared" si="224"/>
        <v>0</v>
      </c>
      <c r="AM150" s="114">
        <f t="shared" si="225"/>
        <v>0</v>
      </c>
      <c r="AN150" s="114">
        <f t="shared" si="226"/>
        <v>866</v>
      </c>
      <c r="AO150" s="115">
        <f t="shared" si="219"/>
        <v>226</v>
      </c>
      <c r="AP150" s="115">
        <f t="shared" si="220"/>
        <v>3</v>
      </c>
      <c r="AQ150" s="115">
        <f t="shared" si="221"/>
        <v>46</v>
      </c>
      <c r="AT150" s="117" t="str">
        <f>D142</f>
        <v>starší chlapci</v>
      </c>
      <c r="AU150" s="118" t="str">
        <f t="shared" si="227"/>
        <v/>
      </c>
    </row>
    <row r="151" spans="2:47" ht="15" x14ac:dyDescent="0.25">
      <c r="B151" s="62"/>
      <c r="C151" s="96" t="s">
        <v>60</v>
      </c>
      <c r="D151" s="196" t="s">
        <v>189</v>
      </c>
      <c r="E151" s="196" t="s">
        <v>188</v>
      </c>
      <c r="F151" s="124" t="s">
        <v>40</v>
      </c>
      <c r="G151" s="196">
        <v>2001</v>
      </c>
      <c r="H151" s="98"/>
      <c r="I151" s="107">
        <v>8.1</v>
      </c>
      <c r="J151" s="107"/>
      <c r="K151" s="100">
        <f t="shared" si="209"/>
        <v>910</v>
      </c>
      <c r="L151" s="107"/>
      <c r="M151" s="100">
        <f t="shared" si="210"/>
        <v>0</v>
      </c>
      <c r="N151" s="126">
        <v>13.55</v>
      </c>
      <c r="O151" s="100">
        <f t="shared" si="211"/>
        <v>713</v>
      </c>
      <c r="P151" s="102"/>
      <c r="Q151" s="100">
        <f t="shared" si="212"/>
        <v>0</v>
      </c>
      <c r="R151" s="103">
        <v>149</v>
      </c>
      <c r="S151" s="104">
        <f t="shared" si="222"/>
        <v>406</v>
      </c>
      <c r="T151" s="107">
        <v>6.6</v>
      </c>
      <c r="U151" s="100">
        <f t="shared" si="213"/>
        <v>686</v>
      </c>
      <c r="V151" s="103"/>
      <c r="W151" s="100">
        <f t="shared" si="214"/>
        <v>0</v>
      </c>
      <c r="X151" s="106"/>
      <c r="Y151" s="100">
        <f t="shared" si="215"/>
        <v>0</v>
      </c>
      <c r="Z151" s="107"/>
      <c r="AA151" s="100">
        <f t="shared" si="216"/>
        <v>0</v>
      </c>
      <c r="AB151" s="108"/>
      <c r="AC151" s="102"/>
      <c r="AD151" s="109">
        <v>0.16250000000000001</v>
      </c>
      <c r="AE151" s="110">
        <f>IF(AF151="ANO",(MAX(AL151:AN151)),0)</f>
        <v>834</v>
      </c>
      <c r="AF151" s="111" t="str">
        <f t="shared" si="217"/>
        <v>ANO</v>
      </c>
      <c r="AG151" s="128">
        <f t="shared" si="218"/>
        <v>3549</v>
      </c>
      <c r="AJ151" s="119">
        <f>AG152</f>
        <v>15936</v>
      </c>
      <c r="AK151" s="119"/>
      <c r="AL151" s="114">
        <f t="shared" si="224"/>
        <v>0</v>
      </c>
      <c r="AM151" s="114">
        <f t="shared" si="225"/>
        <v>0</v>
      </c>
      <c r="AN151" s="114">
        <f t="shared" si="226"/>
        <v>834</v>
      </c>
      <c r="AO151" s="115">
        <f t="shared" si="219"/>
        <v>234</v>
      </c>
      <c r="AP151" s="115">
        <f t="shared" si="220"/>
        <v>3</v>
      </c>
      <c r="AQ151" s="115">
        <f t="shared" si="221"/>
        <v>54</v>
      </c>
      <c r="AT151" s="117" t="str">
        <f>D142</f>
        <v>starší chlapci</v>
      </c>
      <c r="AU151" s="118" t="str">
        <f t="shared" si="227"/>
        <v/>
      </c>
    </row>
    <row r="152" spans="2:47" ht="15" x14ac:dyDescent="0.25">
      <c r="B152" s="62"/>
      <c r="C152" s="160"/>
      <c r="D152" s="197"/>
      <c r="E152" s="197"/>
      <c r="F152" s="198"/>
      <c r="G152" s="197"/>
      <c r="H152" s="197"/>
      <c r="I152" s="197"/>
      <c r="J152" s="197"/>
      <c r="K152" s="163"/>
      <c r="L152" s="161"/>
      <c r="M152" s="163"/>
      <c r="N152" s="164"/>
      <c r="O152" s="163"/>
      <c r="P152" s="164"/>
      <c r="Q152" s="163"/>
      <c r="R152" s="164"/>
      <c r="S152" s="161"/>
      <c r="T152" s="197"/>
      <c r="U152" s="197"/>
      <c r="V152" s="197"/>
      <c r="W152" s="197"/>
      <c r="X152" s="197"/>
      <c r="Y152" s="197"/>
      <c r="Z152" s="197"/>
      <c r="AA152" s="197"/>
      <c r="AB152" s="197"/>
      <c r="AC152" s="197"/>
      <c r="AD152" s="197"/>
      <c r="AE152" s="199" t="s">
        <v>63</v>
      </c>
      <c r="AF152" s="200"/>
      <c r="AG152" s="201">
        <f>AG147+AG148+AG149+AG150+AG151</f>
        <v>15936</v>
      </c>
      <c r="AJ152" s="137">
        <f>AG152</f>
        <v>15936</v>
      </c>
      <c r="AK152" s="137"/>
      <c r="AL152" s="168"/>
      <c r="AM152" s="168"/>
      <c r="AN152" s="168"/>
      <c r="AO152" s="169"/>
      <c r="AP152" s="169"/>
      <c r="AQ152" s="169"/>
    </row>
    <row r="153" spans="2:47" ht="15.75" thickBot="1" x14ac:dyDescent="0.3">
      <c r="B153" s="62"/>
      <c r="C153" s="141"/>
      <c r="D153" s="142"/>
      <c r="E153" s="142"/>
      <c r="F153" s="143"/>
      <c r="G153" s="143"/>
      <c r="H153" s="143"/>
      <c r="I153" s="143"/>
      <c r="J153" s="202"/>
      <c r="K153" s="190"/>
      <c r="L153" s="202"/>
      <c r="M153" s="144"/>
      <c r="N153" s="143"/>
      <c r="O153" s="144"/>
      <c r="P153" s="143"/>
      <c r="Q153" s="144"/>
      <c r="R153" s="143"/>
      <c r="S153" s="190"/>
      <c r="T153" s="143"/>
      <c r="U153" s="144"/>
      <c r="V153" s="145"/>
      <c r="W153" s="144"/>
      <c r="X153" s="143"/>
      <c r="Y153" s="144"/>
      <c r="Z153" s="143"/>
      <c r="AA153" s="144"/>
      <c r="AB153" s="203"/>
      <c r="AC153" s="145"/>
      <c r="AD153" s="145"/>
      <c r="AE153" s="190"/>
      <c r="AF153" s="146"/>
      <c r="AG153" s="192"/>
      <c r="AJ153" s="137">
        <f>AG152</f>
        <v>15936</v>
      </c>
      <c r="AK153" s="137"/>
      <c r="AL153" s="168"/>
      <c r="AM153" s="168"/>
      <c r="AN153" s="168"/>
      <c r="AO153" s="169"/>
      <c r="AP153" s="169"/>
      <c r="AQ153" s="169"/>
    </row>
    <row r="154" spans="2:47" x14ac:dyDescent="0.2">
      <c r="B154" s="62" t="s">
        <v>190</v>
      </c>
      <c r="C154" s="149" t="s">
        <v>191</v>
      </c>
      <c r="D154" s="150"/>
      <c r="E154" s="151"/>
      <c r="F154" s="152"/>
      <c r="G154" s="66"/>
      <c r="H154" s="66"/>
      <c r="I154" s="68" t="s">
        <v>14</v>
      </c>
      <c r="J154" s="69"/>
      <c r="K154" s="153" t="s">
        <v>15</v>
      </c>
      <c r="L154" s="67" t="s">
        <v>16</v>
      </c>
      <c r="M154" s="153" t="s">
        <v>15</v>
      </c>
      <c r="N154" s="67" t="s">
        <v>17</v>
      </c>
      <c r="O154" s="153" t="s">
        <v>15</v>
      </c>
      <c r="P154" s="154" t="s">
        <v>18</v>
      </c>
      <c r="Q154" s="153" t="s">
        <v>15</v>
      </c>
      <c r="R154" s="72" t="s">
        <v>19</v>
      </c>
      <c r="S154" s="153" t="s">
        <v>15</v>
      </c>
      <c r="T154" s="154" t="s">
        <v>21</v>
      </c>
      <c r="U154" s="153" t="s">
        <v>15</v>
      </c>
      <c r="V154" s="68" t="s">
        <v>22</v>
      </c>
      <c r="W154" s="153" t="s">
        <v>15</v>
      </c>
      <c r="X154" s="67" t="s">
        <v>23</v>
      </c>
      <c r="Y154" s="153" t="s">
        <v>15</v>
      </c>
      <c r="Z154" s="154" t="s">
        <v>24</v>
      </c>
      <c r="AA154" s="153" t="s">
        <v>15</v>
      </c>
      <c r="AB154" s="180" t="s">
        <v>25</v>
      </c>
      <c r="AC154" s="68" t="s">
        <v>26</v>
      </c>
      <c r="AD154" s="68" t="s">
        <v>27</v>
      </c>
      <c r="AE154" s="70" t="s">
        <v>15</v>
      </c>
      <c r="AF154" s="74"/>
      <c r="AG154" s="75" t="s">
        <v>28</v>
      </c>
      <c r="AJ154" s="77">
        <f>AG164</f>
        <v>0</v>
      </c>
      <c r="AK154" s="77"/>
      <c r="AL154" s="78" t="s">
        <v>29</v>
      </c>
      <c r="AM154" s="78" t="s">
        <v>29</v>
      </c>
      <c r="AN154" s="78" t="s">
        <v>29</v>
      </c>
      <c r="AO154" s="78" t="s">
        <v>30</v>
      </c>
      <c r="AP154" s="78" t="s">
        <v>31</v>
      </c>
      <c r="AQ154" s="78" t="s">
        <v>32</v>
      </c>
    </row>
    <row r="155" spans="2:47" x14ac:dyDescent="0.2">
      <c r="B155" s="62"/>
      <c r="C155" s="156" t="s">
        <v>33</v>
      </c>
      <c r="D155" s="83" t="s">
        <v>34</v>
      </c>
      <c r="E155" s="83" t="s">
        <v>35</v>
      </c>
      <c r="F155" s="84" t="s">
        <v>36</v>
      </c>
      <c r="G155" s="85" t="s">
        <v>37</v>
      </c>
      <c r="H155" s="86" t="s">
        <v>38</v>
      </c>
      <c r="I155" s="87" t="s">
        <v>39</v>
      </c>
      <c r="J155" s="87"/>
      <c r="K155" s="157"/>
      <c r="L155" s="89" t="s">
        <v>40</v>
      </c>
      <c r="M155" s="157"/>
      <c r="N155" s="89" t="s">
        <v>40</v>
      </c>
      <c r="O155" s="157"/>
      <c r="P155" s="88" t="s">
        <v>41</v>
      </c>
      <c r="Q155" s="157"/>
      <c r="R155" s="88" t="s">
        <v>41</v>
      </c>
      <c r="S155" s="157"/>
      <c r="T155" s="88" t="s">
        <v>40</v>
      </c>
      <c r="U155" s="157"/>
      <c r="V155" s="87" t="s">
        <v>41</v>
      </c>
      <c r="W155" s="157"/>
      <c r="X155" s="89" t="s">
        <v>41</v>
      </c>
      <c r="Y155" s="157"/>
      <c r="Z155" s="88" t="s">
        <v>40</v>
      </c>
      <c r="AA155" s="157"/>
      <c r="AB155" s="181" t="s">
        <v>40</v>
      </c>
      <c r="AC155" s="87" t="s">
        <v>40</v>
      </c>
      <c r="AD155" s="91" t="s">
        <v>42</v>
      </c>
      <c r="AE155" s="88"/>
      <c r="AF155" s="92"/>
      <c r="AG155" s="93" t="s">
        <v>43</v>
      </c>
      <c r="AJ155" s="77">
        <f>AG164</f>
        <v>0</v>
      </c>
      <c r="AK155" s="77"/>
      <c r="AL155" s="94" t="s">
        <v>25</v>
      </c>
      <c r="AM155" s="94" t="s">
        <v>26</v>
      </c>
      <c r="AN155" s="94" t="s">
        <v>44</v>
      </c>
      <c r="AO155" s="95" t="s">
        <v>44</v>
      </c>
      <c r="AP155" s="95" t="s">
        <v>44</v>
      </c>
      <c r="AQ155" s="95" t="s">
        <v>44</v>
      </c>
    </row>
    <row r="156" spans="2:47" ht="15" x14ac:dyDescent="0.25">
      <c r="B156" s="62"/>
      <c r="C156" s="96"/>
      <c r="D156" s="195"/>
      <c r="E156" s="195"/>
      <c r="F156" s="158" t="s">
        <v>49</v>
      </c>
      <c r="G156" s="98"/>
      <c r="H156" s="98"/>
      <c r="I156" s="107"/>
      <c r="J156" s="107"/>
      <c r="K156" s="100">
        <f t="shared" ref="K156:K163" si="228">INT(IF(J156="E",(IF((AND(I156&gt;10.99)*(I156&lt;14.21)),(14.3-I156)/0.1*10,(IF((AND(I156&gt;6)*(I156&lt;11.01)),(12.65-I156)/0.05*10,0))))+50,(IF((AND(I156&gt;10.99)*(I156&lt;14.21)),(14.3-I156)/0.1*10,(IF((AND(I156&gt;6)*(I156&lt;11.01)),(12.65-I156)/0.05*10,0))))))</f>
        <v>0</v>
      </c>
      <c r="L156" s="107"/>
      <c r="M156" s="100">
        <f t="shared" ref="M156:M163" si="229">INT(IF(L156&lt;1,0,(L156-0.945)/0.055)*10)</f>
        <v>0</v>
      </c>
      <c r="N156" s="126"/>
      <c r="O156" s="100">
        <f t="shared" ref="O156:O163" si="230">INT(IF(N156&lt;3,0,(N156-2.85)/0.15)*10)</f>
        <v>0</v>
      </c>
      <c r="P156" s="102"/>
      <c r="Q156" s="100">
        <f t="shared" ref="Q156:Q163" si="231">INT(IF(P156&lt;5,0,(P156-4)/1)*10)</f>
        <v>0</v>
      </c>
      <c r="R156" s="103"/>
      <c r="S156" s="104">
        <f>INT(IF(R156&lt;30,0,(R156-27)/3)*10)</f>
        <v>0</v>
      </c>
      <c r="T156" s="107"/>
      <c r="U156" s="100">
        <f t="shared" ref="U156:U163" si="232">INT(IF(T156&lt;2.2,0,(T156-2.135)/0.065)*10)</f>
        <v>0</v>
      </c>
      <c r="V156" s="103"/>
      <c r="W156" s="100">
        <f t="shared" ref="W156:W163" si="233">INT(IF(V156&lt;5,0,(V156-4.3)/0.7)*10)</f>
        <v>0</v>
      </c>
      <c r="X156" s="85"/>
      <c r="Y156" s="100">
        <f t="shared" ref="Y156:Y163" si="234">INT(IF(X156&lt;10,0,(X156-9)/1)*10)</f>
        <v>0</v>
      </c>
      <c r="Z156" s="107"/>
      <c r="AA156" s="100">
        <f t="shared" ref="AA156:AA163" si="235">INT(IF(Z156&lt;5,0,(Z156-4.25)/0.75)*10)</f>
        <v>0</v>
      </c>
      <c r="AB156" s="108"/>
      <c r="AC156" s="102"/>
      <c r="AD156" s="109"/>
      <c r="AE156" s="110">
        <f>IF(AF156="ANO",(MAX(AL156:AN156)),0)</f>
        <v>0</v>
      </c>
      <c r="AF156" s="111" t="str">
        <f t="shared" ref="AF156:AF163" si="236">IF(AND(ISNUMBER(AB156))*((ISNUMBER(AC156)))*(((ISNUMBER(AD156)))),"NE",IF(AND(ISNUMBER(AB156))*((ISNUMBER(AC156))),"NE",IF(AND(ISNUMBER(AB156))*((ISNUMBER(AD156))),"NE",IF(AND(ISNUMBER(AC156))*((ISNUMBER(AD156))),"NE",IF(AND(AB156="")*((AC156=""))*(((AD156=""))),"NE","ANO")))))</f>
        <v>NE</v>
      </c>
      <c r="AG156" s="112">
        <f t="shared" ref="AG156:AG163" si="237">SUM(K156+M156+O156+Q156+S156+U156+W156+Y156+AA156+AE156)</f>
        <v>0</v>
      </c>
      <c r="AH156" s="183"/>
      <c r="AJ156" s="119">
        <f>AG164</f>
        <v>0</v>
      </c>
      <c r="AK156" s="119"/>
      <c r="AL156" s="114">
        <f>INT(IF(AB156&lt;25,0,(AB156-23.5)/1.5)*10)</f>
        <v>0</v>
      </c>
      <c r="AM156" s="114">
        <f>INT(IF(AC156&lt;120,0,(AC156-117.6)/2.4)*10)</f>
        <v>0</v>
      </c>
      <c r="AN156" s="114">
        <f>INT(IF(AO156&gt;=441,0,(442.5-AO156)/2.5)*10)</f>
        <v>0</v>
      </c>
      <c r="AO156" s="115" t="str">
        <f t="shared" ref="AO156:AO163" si="238">IF(AND(AP156=0,AQ156=0),"",AP156*60+AQ156)</f>
        <v/>
      </c>
      <c r="AP156" s="115">
        <f t="shared" ref="AP156:AP163" si="239">HOUR(AD156)</f>
        <v>0</v>
      </c>
      <c r="AQ156" s="115">
        <f t="shared" ref="AQ156:AQ163" si="240">MINUTE(AD156)</f>
        <v>0</v>
      </c>
      <c r="AT156" s="117">
        <f>D154</f>
        <v>0</v>
      </c>
      <c r="AU156" s="118" t="str">
        <f>IF(A156="A","QD","")</f>
        <v/>
      </c>
    </row>
    <row r="157" spans="2:47" ht="15" x14ac:dyDescent="0.25">
      <c r="B157" s="62"/>
      <c r="C157" s="96"/>
      <c r="D157" s="195"/>
      <c r="E157" s="195"/>
      <c r="F157" s="158" t="s">
        <v>49</v>
      </c>
      <c r="G157" s="98"/>
      <c r="H157" s="98"/>
      <c r="I157" s="99"/>
      <c r="J157" s="99"/>
      <c r="K157" s="100">
        <f t="shared" si="228"/>
        <v>0</v>
      </c>
      <c r="L157" s="99"/>
      <c r="M157" s="100">
        <f t="shared" si="229"/>
        <v>0</v>
      </c>
      <c r="N157" s="101"/>
      <c r="O157" s="100">
        <f t="shared" si="230"/>
        <v>0</v>
      </c>
      <c r="P157" s="102"/>
      <c r="Q157" s="100">
        <f t="shared" si="231"/>
        <v>0</v>
      </c>
      <c r="R157" s="103"/>
      <c r="S157" s="104">
        <f t="shared" ref="S157:S163" si="241">INT(IF(R157&lt;30,0,(R157-27)/3)*10)</f>
        <v>0</v>
      </c>
      <c r="T157" s="99"/>
      <c r="U157" s="100">
        <f t="shared" si="232"/>
        <v>0</v>
      </c>
      <c r="V157" s="103"/>
      <c r="W157" s="100">
        <f t="shared" si="233"/>
        <v>0</v>
      </c>
      <c r="X157" s="106"/>
      <c r="Y157" s="100">
        <f t="shared" si="234"/>
        <v>0</v>
      </c>
      <c r="Z157" s="107"/>
      <c r="AA157" s="100">
        <f t="shared" si="235"/>
        <v>0</v>
      </c>
      <c r="AB157" s="108"/>
      <c r="AC157" s="102"/>
      <c r="AD157" s="109"/>
      <c r="AE157" s="110">
        <f t="shared" ref="AE157:AE162" si="242">IF(AF157="ANO",(MAX(AL157:AN157)),0)</f>
        <v>0</v>
      </c>
      <c r="AF157" s="111" t="str">
        <f t="shared" si="236"/>
        <v>NE</v>
      </c>
      <c r="AG157" s="112">
        <f t="shared" si="237"/>
        <v>0</v>
      </c>
      <c r="AH157" s="183"/>
      <c r="AJ157" s="119">
        <f>AG164</f>
        <v>0</v>
      </c>
      <c r="AK157" s="119"/>
      <c r="AL157" s="114">
        <f t="shared" ref="AL157:AL163" si="243">INT(IF(AB157&lt;25,0,(AB157-23.5)/1.5)*10)</f>
        <v>0</v>
      </c>
      <c r="AM157" s="114">
        <f t="shared" ref="AM157:AM163" si="244">INT(IF(AC157&lt;120,0,(AC157-117.6)/2.4)*10)</f>
        <v>0</v>
      </c>
      <c r="AN157" s="114">
        <f t="shared" ref="AN157:AN163" si="245">INT(IF(AO157&gt;=441,0,(442.5-AO157)/2.5)*10)</f>
        <v>0</v>
      </c>
      <c r="AO157" s="115" t="str">
        <f t="shared" si="238"/>
        <v/>
      </c>
      <c r="AP157" s="115">
        <f t="shared" si="239"/>
        <v>0</v>
      </c>
      <c r="AQ157" s="115">
        <f t="shared" si="240"/>
        <v>0</v>
      </c>
      <c r="AT157" s="117">
        <f>D154</f>
        <v>0</v>
      </c>
      <c r="AU157" s="118" t="str">
        <f t="shared" ref="AU157:AU163" si="246">IF(A157="A","QD","")</f>
        <v/>
      </c>
    </row>
    <row r="158" spans="2:47" ht="15" x14ac:dyDescent="0.25">
      <c r="B158" s="62"/>
      <c r="C158" s="96"/>
      <c r="D158" s="195"/>
      <c r="E158" s="195"/>
      <c r="F158" s="158" t="s">
        <v>49</v>
      </c>
      <c r="G158" s="98"/>
      <c r="H158" s="98"/>
      <c r="I158" s="99"/>
      <c r="J158" s="99"/>
      <c r="K158" s="100">
        <f t="shared" si="228"/>
        <v>0</v>
      </c>
      <c r="L158" s="99"/>
      <c r="M158" s="100">
        <f t="shared" si="229"/>
        <v>0</v>
      </c>
      <c r="N158" s="101"/>
      <c r="O158" s="100">
        <f t="shared" si="230"/>
        <v>0</v>
      </c>
      <c r="P158" s="102"/>
      <c r="Q158" s="100">
        <f t="shared" si="231"/>
        <v>0</v>
      </c>
      <c r="R158" s="103"/>
      <c r="S158" s="104">
        <f t="shared" si="241"/>
        <v>0</v>
      </c>
      <c r="T158" s="99"/>
      <c r="U158" s="100">
        <f t="shared" si="232"/>
        <v>0</v>
      </c>
      <c r="V158" s="103"/>
      <c r="W158" s="100">
        <f t="shared" si="233"/>
        <v>0</v>
      </c>
      <c r="X158" s="106"/>
      <c r="Y158" s="100">
        <f t="shared" si="234"/>
        <v>0</v>
      </c>
      <c r="Z158" s="107"/>
      <c r="AA158" s="100">
        <f t="shared" si="235"/>
        <v>0</v>
      </c>
      <c r="AB158" s="108"/>
      <c r="AC158" s="102"/>
      <c r="AD158" s="109"/>
      <c r="AE158" s="110">
        <f t="shared" si="242"/>
        <v>0</v>
      </c>
      <c r="AF158" s="111" t="str">
        <f t="shared" si="236"/>
        <v>NE</v>
      </c>
      <c r="AG158" s="112">
        <f t="shared" si="237"/>
        <v>0</v>
      </c>
      <c r="AH158" s="183"/>
      <c r="AJ158" s="119">
        <f>AG164</f>
        <v>0</v>
      </c>
      <c r="AK158" s="119"/>
      <c r="AL158" s="114">
        <f t="shared" si="243"/>
        <v>0</v>
      </c>
      <c r="AM158" s="114">
        <f t="shared" si="244"/>
        <v>0</v>
      </c>
      <c r="AN158" s="114">
        <f t="shared" si="245"/>
        <v>0</v>
      </c>
      <c r="AO158" s="115" t="str">
        <f t="shared" si="238"/>
        <v/>
      </c>
      <c r="AP158" s="115">
        <f t="shared" si="239"/>
        <v>0</v>
      </c>
      <c r="AQ158" s="115">
        <f t="shared" si="240"/>
        <v>0</v>
      </c>
      <c r="AT158" s="117">
        <f>D154</f>
        <v>0</v>
      </c>
      <c r="AU158" s="118" t="str">
        <f t="shared" si="246"/>
        <v/>
      </c>
    </row>
    <row r="159" spans="2:47" ht="15" x14ac:dyDescent="0.25">
      <c r="B159" s="62"/>
      <c r="C159" s="96"/>
      <c r="D159" s="195"/>
      <c r="E159" s="195"/>
      <c r="F159" s="158" t="s">
        <v>49</v>
      </c>
      <c r="G159" s="98"/>
      <c r="H159" s="98"/>
      <c r="I159" s="99"/>
      <c r="J159" s="99"/>
      <c r="K159" s="100">
        <f t="shared" si="228"/>
        <v>0</v>
      </c>
      <c r="L159" s="99"/>
      <c r="M159" s="100">
        <f t="shared" si="229"/>
        <v>0</v>
      </c>
      <c r="N159" s="101"/>
      <c r="O159" s="100">
        <f t="shared" si="230"/>
        <v>0</v>
      </c>
      <c r="P159" s="102"/>
      <c r="Q159" s="100">
        <f t="shared" si="231"/>
        <v>0</v>
      </c>
      <c r="R159" s="103"/>
      <c r="S159" s="104">
        <f t="shared" si="241"/>
        <v>0</v>
      </c>
      <c r="T159" s="99"/>
      <c r="U159" s="100">
        <f t="shared" si="232"/>
        <v>0</v>
      </c>
      <c r="V159" s="103"/>
      <c r="W159" s="100">
        <f t="shared" si="233"/>
        <v>0</v>
      </c>
      <c r="X159" s="106"/>
      <c r="Y159" s="100">
        <f t="shared" si="234"/>
        <v>0</v>
      </c>
      <c r="Z159" s="107"/>
      <c r="AA159" s="100">
        <f t="shared" si="235"/>
        <v>0</v>
      </c>
      <c r="AB159" s="108"/>
      <c r="AC159" s="102"/>
      <c r="AD159" s="109"/>
      <c r="AE159" s="110">
        <f t="shared" si="242"/>
        <v>0</v>
      </c>
      <c r="AF159" s="111" t="str">
        <f t="shared" si="236"/>
        <v>NE</v>
      </c>
      <c r="AG159" s="112">
        <f t="shared" si="237"/>
        <v>0</v>
      </c>
      <c r="AH159" s="183"/>
      <c r="AJ159" s="119">
        <f>AG164</f>
        <v>0</v>
      </c>
      <c r="AK159" s="119"/>
      <c r="AL159" s="114">
        <f t="shared" si="243"/>
        <v>0</v>
      </c>
      <c r="AM159" s="114">
        <f t="shared" si="244"/>
        <v>0</v>
      </c>
      <c r="AN159" s="114">
        <f t="shared" si="245"/>
        <v>0</v>
      </c>
      <c r="AO159" s="115" t="str">
        <f t="shared" si="238"/>
        <v/>
      </c>
      <c r="AP159" s="115">
        <f t="shared" si="239"/>
        <v>0</v>
      </c>
      <c r="AQ159" s="115">
        <f t="shared" si="240"/>
        <v>0</v>
      </c>
      <c r="AT159" s="117">
        <f>D154</f>
        <v>0</v>
      </c>
      <c r="AU159" s="118" t="str">
        <f t="shared" si="246"/>
        <v/>
      </c>
    </row>
    <row r="160" spans="2:47" ht="15" x14ac:dyDescent="0.25">
      <c r="B160" s="62"/>
      <c r="C160" s="96"/>
      <c r="D160" s="196"/>
      <c r="E160" s="196"/>
      <c r="F160" s="124" t="s">
        <v>40</v>
      </c>
      <c r="G160" s="98"/>
      <c r="H160" s="98"/>
      <c r="I160" s="99"/>
      <c r="J160" s="99"/>
      <c r="K160" s="100">
        <f t="shared" si="228"/>
        <v>0</v>
      </c>
      <c r="L160" s="99"/>
      <c r="M160" s="100">
        <f t="shared" si="229"/>
        <v>0</v>
      </c>
      <c r="N160" s="101"/>
      <c r="O160" s="100">
        <f t="shared" si="230"/>
        <v>0</v>
      </c>
      <c r="P160" s="102"/>
      <c r="Q160" s="100">
        <f t="shared" si="231"/>
        <v>0</v>
      </c>
      <c r="R160" s="103"/>
      <c r="S160" s="104">
        <f t="shared" si="241"/>
        <v>0</v>
      </c>
      <c r="T160" s="99"/>
      <c r="U160" s="100">
        <f t="shared" si="232"/>
        <v>0</v>
      </c>
      <c r="V160" s="103"/>
      <c r="W160" s="100">
        <f t="shared" si="233"/>
        <v>0</v>
      </c>
      <c r="X160" s="85"/>
      <c r="Y160" s="100">
        <f t="shared" si="234"/>
        <v>0</v>
      </c>
      <c r="Z160" s="107"/>
      <c r="AA160" s="100">
        <f t="shared" si="235"/>
        <v>0</v>
      </c>
      <c r="AB160" s="108"/>
      <c r="AC160" s="102"/>
      <c r="AD160" s="122"/>
      <c r="AE160" s="110">
        <f t="shared" si="242"/>
        <v>0</v>
      </c>
      <c r="AF160" s="111" t="str">
        <f t="shared" si="236"/>
        <v>NE</v>
      </c>
      <c r="AG160" s="128">
        <f t="shared" si="237"/>
        <v>0</v>
      </c>
      <c r="AH160" s="183"/>
      <c r="AJ160" s="119">
        <f>AG164</f>
        <v>0</v>
      </c>
      <c r="AK160" s="119"/>
      <c r="AL160" s="114">
        <f t="shared" si="243"/>
        <v>0</v>
      </c>
      <c r="AM160" s="114">
        <f t="shared" si="244"/>
        <v>0</v>
      </c>
      <c r="AN160" s="114">
        <f t="shared" si="245"/>
        <v>0</v>
      </c>
      <c r="AO160" s="115" t="str">
        <f t="shared" si="238"/>
        <v/>
      </c>
      <c r="AP160" s="115">
        <f t="shared" si="239"/>
        <v>0</v>
      </c>
      <c r="AQ160" s="115">
        <f t="shared" si="240"/>
        <v>0</v>
      </c>
      <c r="AT160" s="117">
        <f>D154</f>
        <v>0</v>
      </c>
      <c r="AU160" s="118" t="str">
        <f t="shared" si="246"/>
        <v/>
      </c>
    </row>
    <row r="161" spans="2:47" ht="15" x14ac:dyDescent="0.25">
      <c r="B161" s="62"/>
      <c r="C161" s="96"/>
      <c r="D161" s="196"/>
      <c r="E161" s="196"/>
      <c r="F161" s="124" t="s">
        <v>40</v>
      </c>
      <c r="G161" s="98"/>
      <c r="H161" s="98"/>
      <c r="I161" s="107"/>
      <c r="J161" s="107"/>
      <c r="K161" s="100">
        <f t="shared" si="228"/>
        <v>0</v>
      </c>
      <c r="L161" s="107"/>
      <c r="M161" s="100">
        <f t="shared" si="229"/>
        <v>0</v>
      </c>
      <c r="N161" s="126"/>
      <c r="O161" s="100">
        <f t="shared" si="230"/>
        <v>0</v>
      </c>
      <c r="P161" s="102"/>
      <c r="Q161" s="100">
        <f t="shared" si="231"/>
        <v>0</v>
      </c>
      <c r="R161" s="103"/>
      <c r="S161" s="104">
        <f t="shared" si="241"/>
        <v>0</v>
      </c>
      <c r="T161" s="107"/>
      <c r="U161" s="100">
        <f t="shared" si="232"/>
        <v>0</v>
      </c>
      <c r="V161" s="103"/>
      <c r="W161" s="100">
        <f t="shared" si="233"/>
        <v>0</v>
      </c>
      <c r="X161" s="106"/>
      <c r="Y161" s="100">
        <f t="shared" si="234"/>
        <v>0</v>
      </c>
      <c r="Z161" s="107"/>
      <c r="AA161" s="100">
        <f t="shared" si="235"/>
        <v>0</v>
      </c>
      <c r="AB161" s="108"/>
      <c r="AC161" s="102"/>
      <c r="AD161" s="109"/>
      <c r="AE161" s="110">
        <f t="shared" si="242"/>
        <v>0</v>
      </c>
      <c r="AF161" s="111" t="str">
        <f t="shared" si="236"/>
        <v>NE</v>
      </c>
      <c r="AG161" s="128">
        <f t="shared" si="237"/>
        <v>0</v>
      </c>
      <c r="AH161" s="183"/>
      <c r="AJ161" s="119">
        <f>AG164</f>
        <v>0</v>
      </c>
      <c r="AK161" s="119"/>
      <c r="AL161" s="114">
        <f t="shared" si="243"/>
        <v>0</v>
      </c>
      <c r="AM161" s="114">
        <f t="shared" si="244"/>
        <v>0</v>
      </c>
      <c r="AN161" s="114">
        <f t="shared" si="245"/>
        <v>0</v>
      </c>
      <c r="AO161" s="115" t="str">
        <f t="shared" si="238"/>
        <v/>
      </c>
      <c r="AP161" s="115">
        <f t="shared" si="239"/>
        <v>0</v>
      </c>
      <c r="AQ161" s="115">
        <f t="shared" si="240"/>
        <v>0</v>
      </c>
      <c r="AT161" s="117">
        <f>D154</f>
        <v>0</v>
      </c>
      <c r="AU161" s="118" t="str">
        <f t="shared" si="246"/>
        <v/>
      </c>
    </row>
    <row r="162" spans="2:47" ht="15" x14ac:dyDescent="0.25">
      <c r="B162" s="62"/>
      <c r="C162" s="96"/>
      <c r="D162" s="196"/>
      <c r="E162" s="196"/>
      <c r="F162" s="124" t="s">
        <v>40</v>
      </c>
      <c r="G162" s="98"/>
      <c r="H162" s="98"/>
      <c r="I162" s="107"/>
      <c r="J162" s="107"/>
      <c r="K162" s="100">
        <f t="shared" si="228"/>
        <v>0</v>
      </c>
      <c r="L162" s="107"/>
      <c r="M162" s="100">
        <f t="shared" si="229"/>
        <v>0</v>
      </c>
      <c r="N162" s="126"/>
      <c r="O162" s="100">
        <f t="shared" si="230"/>
        <v>0</v>
      </c>
      <c r="P162" s="102"/>
      <c r="Q162" s="100">
        <f t="shared" si="231"/>
        <v>0</v>
      </c>
      <c r="R162" s="103"/>
      <c r="S162" s="104">
        <f t="shared" si="241"/>
        <v>0</v>
      </c>
      <c r="T162" s="107"/>
      <c r="U162" s="100">
        <f t="shared" si="232"/>
        <v>0</v>
      </c>
      <c r="V162" s="103"/>
      <c r="W162" s="100">
        <f t="shared" si="233"/>
        <v>0</v>
      </c>
      <c r="X162" s="106"/>
      <c r="Y162" s="100">
        <f t="shared" si="234"/>
        <v>0</v>
      </c>
      <c r="Z162" s="107"/>
      <c r="AA162" s="100">
        <f t="shared" si="235"/>
        <v>0</v>
      </c>
      <c r="AB162" s="108"/>
      <c r="AC162" s="102"/>
      <c r="AD162" s="109"/>
      <c r="AE162" s="110">
        <f t="shared" si="242"/>
        <v>0</v>
      </c>
      <c r="AF162" s="111" t="str">
        <f t="shared" si="236"/>
        <v>NE</v>
      </c>
      <c r="AG162" s="128">
        <f t="shared" si="237"/>
        <v>0</v>
      </c>
      <c r="AH162" s="183"/>
      <c r="AJ162" s="119">
        <f>AG164</f>
        <v>0</v>
      </c>
      <c r="AK162" s="119"/>
      <c r="AL162" s="114">
        <f t="shared" si="243"/>
        <v>0</v>
      </c>
      <c r="AM162" s="114">
        <f t="shared" si="244"/>
        <v>0</v>
      </c>
      <c r="AN162" s="114">
        <f t="shared" si="245"/>
        <v>0</v>
      </c>
      <c r="AO162" s="115" t="str">
        <f t="shared" si="238"/>
        <v/>
      </c>
      <c r="AP162" s="115">
        <f t="shared" si="239"/>
        <v>0</v>
      </c>
      <c r="AQ162" s="115">
        <f t="shared" si="240"/>
        <v>0</v>
      </c>
      <c r="AT162" s="117">
        <f>D154</f>
        <v>0</v>
      </c>
      <c r="AU162" s="118" t="str">
        <f t="shared" si="246"/>
        <v/>
      </c>
    </row>
    <row r="163" spans="2:47" ht="15" x14ac:dyDescent="0.25">
      <c r="B163" s="62"/>
      <c r="C163" s="96"/>
      <c r="D163" s="196"/>
      <c r="E163" s="196"/>
      <c r="F163" s="124" t="s">
        <v>40</v>
      </c>
      <c r="G163" s="98"/>
      <c r="H163" s="98"/>
      <c r="I163" s="107"/>
      <c r="J163" s="107"/>
      <c r="K163" s="100">
        <f t="shared" si="228"/>
        <v>0</v>
      </c>
      <c r="L163" s="107"/>
      <c r="M163" s="100">
        <f t="shared" si="229"/>
        <v>0</v>
      </c>
      <c r="N163" s="126"/>
      <c r="O163" s="100">
        <f t="shared" si="230"/>
        <v>0</v>
      </c>
      <c r="P163" s="102"/>
      <c r="Q163" s="100">
        <f t="shared" si="231"/>
        <v>0</v>
      </c>
      <c r="R163" s="103"/>
      <c r="S163" s="104">
        <f t="shared" si="241"/>
        <v>0</v>
      </c>
      <c r="T163" s="107"/>
      <c r="U163" s="100">
        <f t="shared" si="232"/>
        <v>0</v>
      </c>
      <c r="V163" s="103"/>
      <c r="W163" s="100">
        <f t="shared" si="233"/>
        <v>0</v>
      </c>
      <c r="X163" s="106"/>
      <c r="Y163" s="100">
        <f t="shared" si="234"/>
        <v>0</v>
      </c>
      <c r="Z163" s="107"/>
      <c r="AA163" s="100">
        <f t="shared" si="235"/>
        <v>0</v>
      </c>
      <c r="AB163" s="108"/>
      <c r="AC163" s="102"/>
      <c r="AD163" s="109"/>
      <c r="AE163" s="110">
        <f>IF(AF163="ANO",(MAX(AL163:AN163)),0)</f>
        <v>0</v>
      </c>
      <c r="AF163" s="111" t="str">
        <f t="shared" si="236"/>
        <v>NE</v>
      </c>
      <c r="AG163" s="128">
        <f t="shared" si="237"/>
        <v>0</v>
      </c>
      <c r="AH163" s="183"/>
      <c r="AJ163" s="119">
        <f>AG164</f>
        <v>0</v>
      </c>
      <c r="AK163" s="119"/>
      <c r="AL163" s="114">
        <f t="shared" si="243"/>
        <v>0</v>
      </c>
      <c r="AM163" s="114">
        <f t="shared" si="244"/>
        <v>0</v>
      </c>
      <c r="AN163" s="114">
        <f t="shared" si="245"/>
        <v>0</v>
      </c>
      <c r="AO163" s="115" t="str">
        <f t="shared" si="238"/>
        <v/>
      </c>
      <c r="AP163" s="115">
        <f t="shared" si="239"/>
        <v>0</v>
      </c>
      <c r="AQ163" s="115">
        <f t="shared" si="240"/>
        <v>0</v>
      </c>
      <c r="AT163" s="117">
        <f>D154</f>
        <v>0</v>
      </c>
      <c r="AU163" s="118" t="str">
        <f t="shared" si="246"/>
        <v/>
      </c>
    </row>
    <row r="164" spans="2:47" x14ac:dyDescent="0.2">
      <c r="B164" s="62"/>
      <c r="C164" s="160"/>
      <c r="D164" s="197"/>
      <c r="E164" s="197"/>
      <c r="F164" s="198"/>
      <c r="G164" s="197"/>
      <c r="H164" s="197"/>
      <c r="I164" s="197"/>
      <c r="J164" s="197"/>
      <c r="K164" s="197"/>
      <c r="L164" s="197"/>
      <c r="M164" s="197"/>
      <c r="N164" s="197"/>
      <c r="O164" s="197"/>
      <c r="P164" s="197"/>
      <c r="Q164" s="197"/>
      <c r="R164" s="197"/>
      <c r="S164" s="197"/>
      <c r="T164" s="197"/>
      <c r="U164" s="197"/>
      <c r="V164" s="197"/>
      <c r="W164" s="197"/>
      <c r="X164" s="197"/>
      <c r="Y164" s="197"/>
      <c r="Z164" s="197"/>
      <c r="AA164" s="197"/>
      <c r="AB164" s="197"/>
      <c r="AC164" s="197"/>
      <c r="AD164" s="197"/>
      <c r="AE164" s="199" t="s">
        <v>63</v>
      </c>
      <c r="AF164" s="200"/>
      <c r="AG164" s="201">
        <f>SUM((SUM(AG156:AG159)-MIN(AG156:AG159))+(SUM(AG160:AG163)-MIN(AG160:AG163)))</f>
        <v>0</v>
      </c>
      <c r="AJ164" s="137">
        <f>AG164</f>
        <v>0</v>
      </c>
      <c r="AK164" s="137"/>
      <c r="AL164" s="137"/>
      <c r="AM164" s="137"/>
      <c r="AN164" s="137"/>
      <c r="AP164" s="16"/>
      <c r="AQ164" s="139"/>
      <c r="AT164" s="14"/>
      <c r="AU164" s="14"/>
    </row>
    <row r="165" spans="2:47" ht="13.5" thickBot="1" x14ac:dyDescent="0.25">
      <c r="B165" s="62"/>
      <c r="C165" s="141"/>
      <c r="D165" s="142"/>
      <c r="E165" s="142"/>
      <c r="F165" s="143"/>
      <c r="G165" s="143"/>
      <c r="H165" s="143"/>
      <c r="I165" s="143"/>
      <c r="J165" s="143"/>
      <c r="K165" s="190"/>
      <c r="L165" s="202"/>
      <c r="M165" s="144"/>
      <c r="N165" s="143"/>
      <c r="O165" s="144"/>
      <c r="P165" s="143"/>
      <c r="Q165" s="144"/>
      <c r="R165" s="143"/>
      <c r="S165" s="143"/>
      <c r="T165" s="143"/>
      <c r="U165" s="144"/>
      <c r="V165" s="145"/>
      <c r="W165" s="144"/>
      <c r="X165" s="143"/>
      <c r="Y165" s="144"/>
      <c r="Z165" s="143"/>
      <c r="AA165" s="144"/>
      <c r="AB165" s="203"/>
      <c r="AC165" s="145"/>
      <c r="AD165" s="145"/>
      <c r="AE165" s="190"/>
      <c r="AF165" s="178"/>
      <c r="AG165" s="192"/>
      <c r="AJ165" s="137">
        <f>AG164</f>
        <v>0</v>
      </c>
      <c r="AK165" s="137"/>
      <c r="AL165" s="137"/>
      <c r="AM165" s="137"/>
      <c r="AN165" s="137"/>
      <c r="AP165" s="16"/>
      <c r="AQ165" s="16"/>
      <c r="AT165" s="16"/>
      <c r="AU165" s="16"/>
    </row>
    <row r="166" spans="2:47" x14ac:dyDescent="0.2">
      <c r="B166" s="62" t="s">
        <v>192</v>
      </c>
      <c r="C166" s="149" t="s">
        <v>193</v>
      </c>
      <c r="D166" s="150"/>
      <c r="E166" s="151"/>
      <c r="F166" s="152"/>
      <c r="G166" s="66"/>
      <c r="H166" s="66"/>
      <c r="I166" s="68" t="s">
        <v>14</v>
      </c>
      <c r="J166" s="69"/>
      <c r="K166" s="153" t="s">
        <v>15</v>
      </c>
      <c r="L166" s="67" t="s">
        <v>16</v>
      </c>
      <c r="M166" s="153" t="s">
        <v>15</v>
      </c>
      <c r="N166" s="67" t="s">
        <v>17</v>
      </c>
      <c r="O166" s="153" t="s">
        <v>15</v>
      </c>
      <c r="P166" s="154" t="s">
        <v>18</v>
      </c>
      <c r="Q166" s="153" t="s">
        <v>15</v>
      </c>
      <c r="R166" s="72" t="s">
        <v>19</v>
      </c>
      <c r="S166" s="153" t="s">
        <v>15</v>
      </c>
      <c r="T166" s="154" t="s">
        <v>21</v>
      </c>
      <c r="U166" s="153" t="s">
        <v>15</v>
      </c>
      <c r="V166" s="68" t="s">
        <v>22</v>
      </c>
      <c r="W166" s="153" t="s">
        <v>15</v>
      </c>
      <c r="X166" s="67" t="s">
        <v>23</v>
      </c>
      <c r="Y166" s="153" t="s">
        <v>15</v>
      </c>
      <c r="Z166" s="154" t="s">
        <v>24</v>
      </c>
      <c r="AA166" s="153" t="s">
        <v>15</v>
      </c>
      <c r="AB166" s="180" t="s">
        <v>25</v>
      </c>
      <c r="AC166" s="68" t="s">
        <v>26</v>
      </c>
      <c r="AD166" s="68" t="s">
        <v>27</v>
      </c>
      <c r="AE166" s="70" t="s">
        <v>15</v>
      </c>
      <c r="AF166" s="74"/>
      <c r="AG166" s="75" t="s">
        <v>28</v>
      </c>
      <c r="AJ166" s="77">
        <f>AG176</f>
        <v>0</v>
      </c>
      <c r="AK166" s="77"/>
      <c r="AL166" s="78" t="s">
        <v>29</v>
      </c>
      <c r="AM166" s="78" t="s">
        <v>29</v>
      </c>
      <c r="AN166" s="78" t="s">
        <v>29</v>
      </c>
      <c r="AO166" s="78" t="s">
        <v>30</v>
      </c>
      <c r="AP166" s="78" t="s">
        <v>31</v>
      </c>
      <c r="AQ166" s="78" t="s">
        <v>32</v>
      </c>
      <c r="AT166" s="81"/>
      <c r="AU166" s="80"/>
    </row>
    <row r="167" spans="2:47" x14ac:dyDescent="0.2">
      <c r="B167" s="62"/>
      <c r="C167" s="156" t="s">
        <v>33</v>
      </c>
      <c r="D167" s="83" t="s">
        <v>34</v>
      </c>
      <c r="E167" s="83" t="s">
        <v>35</v>
      </c>
      <c r="F167" s="84" t="s">
        <v>36</v>
      </c>
      <c r="G167" s="85" t="s">
        <v>37</v>
      </c>
      <c r="H167" s="86" t="s">
        <v>38</v>
      </c>
      <c r="I167" s="87" t="s">
        <v>39</v>
      </c>
      <c r="J167" s="87"/>
      <c r="K167" s="157"/>
      <c r="L167" s="89" t="s">
        <v>40</v>
      </c>
      <c r="M167" s="157"/>
      <c r="N167" s="89" t="s">
        <v>40</v>
      </c>
      <c r="O167" s="157"/>
      <c r="P167" s="88" t="s">
        <v>41</v>
      </c>
      <c r="Q167" s="157"/>
      <c r="R167" s="88" t="s">
        <v>41</v>
      </c>
      <c r="S167" s="157"/>
      <c r="T167" s="88" t="s">
        <v>40</v>
      </c>
      <c r="U167" s="157"/>
      <c r="V167" s="87" t="s">
        <v>41</v>
      </c>
      <c r="W167" s="157"/>
      <c r="X167" s="89" t="s">
        <v>41</v>
      </c>
      <c r="Y167" s="157"/>
      <c r="Z167" s="88" t="s">
        <v>40</v>
      </c>
      <c r="AA167" s="157"/>
      <c r="AB167" s="181" t="s">
        <v>40</v>
      </c>
      <c r="AC167" s="87" t="s">
        <v>40</v>
      </c>
      <c r="AD167" s="91" t="s">
        <v>42</v>
      </c>
      <c r="AE167" s="88"/>
      <c r="AF167" s="92"/>
      <c r="AG167" s="93" t="s">
        <v>43</v>
      </c>
      <c r="AJ167" s="77">
        <f>AG176</f>
        <v>0</v>
      </c>
      <c r="AK167" s="77"/>
      <c r="AL167" s="94" t="s">
        <v>25</v>
      </c>
      <c r="AM167" s="94" t="s">
        <v>26</v>
      </c>
      <c r="AN167" s="94" t="s">
        <v>44</v>
      </c>
      <c r="AO167" s="95" t="s">
        <v>44</v>
      </c>
      <c r="AP167" s="95" t="s">
        <v>44</v>
      </c>
      <c r="AQ167" s="95" t="s">
        <v>44</v>
      </c>
      <c r="AT167" s="81"/>
      <c r="AU167" s="80"/>
    </row>
    <row r="168" spans="2:47" ht="15" x14ac:dyDescent="0.25">
      <c r="B168" s="62"/>
      <c r="C168" s="96"/>
      <c r="D168" s="195"/>
      <c r="E168" s="195"/>
      <c r="F168" s="158" t="s">
        <v>49</v>
      </c>
      <c r="G168" s="98"/>
      <c r="H168" s="98"/>
      <c r="I168" s="107"/>
      <c r="J168" s="107"/>
      <c r="K168" s="100">
        <f t="shared" ref="K168:K175" si="247">INT(IF(J168="E",(IF((AND(I168&gt;10.99)*(I168&lt;14.21)),(14.3-I168)/0.1*10,(IF((AND(I168&gt;6)*(I168&lt;11.01)),(12.65-I168)/0.05*10,0))))+50,(IF((AND(I168&gt;10.99)*(I168&lt;14.21)),(14.3-I168)/0.1*10,(IF((AND(I168&gt;6)*(I168&lt;11.01)),(12.65-I168)/0.05*10,0))))))</f>
        <v>0</v>
      </c>
      <c r="L168" s="107"/>
      <c r="M168" s="100">
        <f t="shared" ref="M168:M175" si="248">INT(IF(L168&lt;1,0,(L168-0.945)/0.055)*10)</f>
        <v>0</v>
      </c>
      <c r="N168" s="126"/>
      <c r="O168" s="100">
        <f t="shared" ref="O168:O175" si="249">INT(IF(N168&lt;3,0,(N168-2.85)/0.15)*10)</f>
        <v>0</v>
      </c>
      <c r="P168" s="102"/>
      <c r="Q168" s="100">
        <f t="shared" ref="Q168:Q175" si="250">INT(IF(P168&lt;5,0,(P168-4)/1)*10)</f>
        <v>0</v>
      </c>
      <c r="R168" s="103"/>
      <c r="S168" s="104">
        <f>INT(IF(R168&lt;30,0,(R168-27)/3)*10)</f>
        <v>0</v>
      </c>
      <c r="T168" s="107"/>
      <c r="U168" s="100">
        <f t="shared" ref="U168:U175" si="251">INT(IF(T168&lt;2.2,0,(T168-2.135)/0.065)*10)</f>
        <v>0</v>
      </c>
      <c r="V168" s="103"/>
      <c r="W168" s="100">
        <f t="shared" ref="W168:W175" si="252">INT(IF(V168&lt;5,0,(V168-4.3)/0.7)*10)</f>
        <v>0</v>
      </c>
      <c r="X168" s="85"/>
      <c r="Y168" s="100">
        <f t="shared" ref="Y168:Y175" si="253">INT(IF(X168&lt;10,0,(X168-9)/1)*10)</f>
        <v>0</v>
      </c>
      <c r="Z168" s="107"/>
      <c r="AA168" s="100">
        <f t="shared" ref="AA168:AA175" si="254">INT(IF(Z168&lt;5,0,(Z168-4.25)/0.75)*10)</f>
        <v>0</v>
      </c>
      <c r="AB168" s="108"/>
      <c r="AC168" s="102"/>
      <c r="AD168" s="109"/>
      <c r="AE168" s="110">
        <f>IF(AF168="ANO",(MAX(AL168:AN168)),0)</f>
        <v>0</v>
      </c>
      <c r="AF168" s="111" t="str">
        <f t="shared" ref="AF168:AF175" si="255">IF(AND(ISNUMBER(AB168))*((ISNUMBER(AC168)))*(((ISNUMBER(AD168)))),"NE",IF(AND(ISNUMBER(AB168))*((ISNUMBER(AC168))),"NE",IF(AND(ISNUMBER(AB168))*((ISNUMBER(AD168))),"NE",IF(AND(ISNUMBER(AC168))*((ISNUMBER(AD168))),"NE",IF(AND(AB168="")*((AC168=""))*(((AD168=""))),"NE","ANO")))))</f>
        <v>NE</v>
      </c>
      <c r="AG168" s="112">
        <f t="shared" ref="AG168:AG175" si="256">SUM(K168+M168+O168+Q168+S168+U168+W168+Y168+AA168+AE168)</f>
        <v>0</v>
      </c>
      <c r="AJ168" s="119">
        <f>AG176</f>
        <v>0</v>
      </c>
      <c r="AK168" s="119"/>
      <c r="AL168" s="114">
        <f>INT(IF(AB168&lt;25,0,(AB168-23.5)/1.5)*10)</f>
        <v>0</v>
      </c>
      <c r="AM168" s="114">
        <f>INT(IF(AC168&lt;120,0,(AC168-117.6)/2.4)*10)</f>
        <v>0</v>
      </c>
      <c r="AN168" s="114">
        <f>INT(IF(AO168&gt;=441,0,(442.5-AO168)/2.5)*10)</f>
        <v>0</v>
      </c>
      <c r="AO168" s="115" t="str">
        <f t="shared" ref="AO168:AO175" si="257">IF(AND(AP168=0,AQ168=0),"",AP168*60+AQ168)</f>
        <v/>
      </c>
      <c r="AP168" s="115">
        <f t="shared" ref="AP168:AP175" si="258">HOUR(AD168)</f>
        <v>0</v>
      </c>
      <c r="AQ168" s="115">
        <f t="shared" ref="AQ168:AQ175" si="259">MINUTE(AD168)</f>
        <v>0</v>
      </c>
      <c r="AT168" s="117">
        <f>D166</f>
        <v>0</v>
      </c>
      <c r="AU168" s="118" t="str">
        <f>IF(A168="A","QD","")</f>
        <v/>
      </c>
    </row>
    <row r="169" spans="2:47" ht="15" x14ac:dyDescent="0.25">
      <c r="B169" s="62"/>
      <c r="C169" s="96"/>
      <c r="D169" s="195"/>
      <c r="E169" s="195"/>
      <c r="F169" s="158" t="s">
        <v>49</v>
      </c>
      <c r="G169" s="98"/>
      <c r="H169" s="98"/>
      <c r="I169" s="99"/>
      <c r="J169" s="99"/>
      <c r="K169" s="100">
        <f t="shared" si="247"/>
        <v>0</v>
      </c>
      <c r="L169" s="99"/>
      <c r="M169" s="100">
        <f t="shared" si="248"/>
        <v>0</v>
      </c>
      <c r="N169" s="101"/>
      <c r="O169" s="100">
        <f t="shared" si="249"/>
        <v>0</v>
      </c>
      <c r="P169" s="102"/>
      <c r="Q169" s="100">
        <f t="shared" si="250"/>
        <v>0</v>
      </c>
      <c r="R169" s="103"/>
      <c r="S169" s="104">
        <f t="shared" ref="S169:S175" si="260">INT(IF(R169&lt;30,0,(R169-27)/3)*10)</f>
        <v>0</v>
      </c>
      <c r="T169" s="99"/>
      <c r="U169" s="100">
        <f t="shared" si="251"/>
        <v>0</v>
      </c>
      <c r="V169" s="103"/>
      <c r="W169" s="100">
        <f t="shared" si="252"/>
        <v>0</v>
      </c>
      <c r="X169" s="106"/>
      <c r="Y169" s="100">
        <f t="shared" si="253"/>
        <v>0</v>
      </c>
      <c r="Z169" s="107"/>
      <c r="AA169" s="100">
        <f t="shared" si="254"/>
        <v>0</v>
      </c>
      <c r="AB169" s="108"/>
      <c r="AC169" s="102"/>
      <c r="AD169" s="109"/>
      <c r="AE169" s="110">
        <f t="shared" ref="AE169:AE174" si="261">IF(AF169="ANO",(MAX(AL169:AN169)),0)</f>
        <v>0</v>
      </c>
      <c r="AF169" s="111" t="str">
        <f t="shared" si="255"/>
        <v>NE</v>
      </c>
      <c r="AG169" s="112">
        <f t="shared" si="256"/>
        <v>0</v>
      </c>
      <c r="AJ169" s="119">
        <f>AG176</f>
        <v>0</v>
      </c>
      <c r="AK169" s="119"/>
      <c r="AL169" s="114">
        <f t="shared" ref="AL169:AL175" si="262">INT(IF(AB169&lt;25,0,(AB169-23.5)/1.5)*10)</f>
        <v>0</v>
      </c>
      <c r="AM169" s="114">
        <f t="shared" ref="AM169:AM175" si="263">INT(IF(AC169&lt;120,0,(AC169-117.6)/2.4)*10)</f>
        <v>0</v>
      </c>
      <c r="AN169" s="114">
        <f t="shared" ref="AN169:AN175" si="264">INT(IF(AO169&gt;=441,0,(442.5-AO169)/2.5)*10)</f>
        <v>0</v>
      </c>
      <c r="AO169" s="115" t="str">
        <f t="shared" si="257"/>
        <v/>
      </c>
      <c r="AP169" s="115">
        <f t="shared" si="258"/>
        <v>0</v>
      </c>
      <c r="AQ169" s="115">
        <f t="shared" si="259"/>
        <v>0</v>
      </c>
      <c r="AT169" s="117">
        <f>D166</f>
        <v>0</v>
      </c>
      <c r="AU169" s="118" t="str">
        <f t="shared" ref="AU169:AU175" si="265">IF(A169="A","QD","")</f>
        <v/>
      </c>
    </row>
    <row r="170" spans="2:47" ht="15" x14ac:dyDescent="0.25">
      <c r="B170" s="62"/>
      <c r="C170" s="96"/>
      <c r="D170" s="195"/>
      <c r="E170" s="195"/>
      <c r="F170" s="158" t="s">
        <v>49</v>
      </c>
      <c r="G170" s="98"/>
      <c r="H170" s="98"/>
      <c r="I170" s="99"/>
      <c r="J170" s="99"/>
      <c r="K170" s="100">
        <f t="shared" si="247"/>
        <v>0</v>
      </c>
      <c r="L170" s="99"/>
      <c r="M170" s="100">
        <f t="shared" si="248"/>
        <v>0</v>
      </c>
      <c r="N170" s="101"/>
      <c r="O170" s="100">
        <f t="shared" si="249"/>
        <v>0</v>
      </c>
      <c r="P170" s="102"/>
      <c r="Q170" s="100">
        <f t="shared" si="250"/>
        <v>0</v>
      </c>
      <c r="R170" s="103"/>
      <c r="S170" s="104">
        <f t="shared" si="260"/>
        <v>0</v>
      </c>
      <c r="T170" s="99"/>
      <c r="U170" s="100">
        <f t="shared" si="251"/>
        <v>0</v>
      </c>
      <c r="V170" s="103"/>
      <c r="W170" s="100">
        <f t="shared" si="252"/>
        <v>0</v>
      </c>
      <c r="X170" s="106"/>
      <c r="Y170" s="100">
        <f t="shared" si="253"/>
        <v>0</v>
      </c>
      <c r="Z170" s="107"/>
      <c r="AA170" s="100">
        <f t="shared" si="254"/>
        <v>0</v>
      </c>
      <c r="AB170" s="108"/>
      <c r="AC170" s="102"/>
      <c r="AD170" s="109"/>
      <c r="AE170" s="110">
        <f t="shared" si="261"/>
        <v>0</v>
      </c>
      <c r="AF170" s="111" t="str">
        <f t="shared" si="255"/>
        <v>NE</v>
      </c>
      <c r="AG170" s="112">
        <f t="shared" si="256"/>
        <v>0</v>
      </c>
      <c r="AH170" s="183"/>
      <c r="AJ170" s="119">
        <f>AG176</f>
        <v>0</v>
      </c>
      <c r="AK170" s="119"/>
      <c r="AL170" s="114">
        <f t="shared" si="262"/>
        <v>0</v>
      </c>
      <c r="AM170" s="114">
        <f t="shared" si="263"/>
        <v>0</v>
      </c>
      <c r="AN170" s="114">
        <f t="shared" si="264"/>
        <v>0</v>
      </c>
      <c r="AO170" s="115" t="str">
        <f t="shared" si="257"/>
        <v/>
      </c>
      <c r="AP170" s="115">
        <f t="shared" si="258"/>
        <v>0</v>
      </c>
      <c r="AQ170" s="115">
        <f t="shared" si="259"/>
        <v>0</v>
      </c>
      <c r="AT170" s="117">
        <f>D166</f>
        <v>0</v>
      </c>
      <c r="AU170" s="118" t="str">
        <f t="shared" si="265"/>
        <v/>
      </c>
    </row>
    <row r="171" spans="2:47" ht="15" x14ac:dyDescent="0.25">
      <c r="B171" s="62"/>
      <c r="C171" s="96"/>
      <c r="D171" s="195"/>
      <c r="E171" s="195"/>
      <c r="F171" s="158" t="s">
        <v>49</v>
      </c>
      <c r="G171" s="98"/>
      <c r="H171" s="98"/>
      <c r="I171" s="99"/>
      <c r="J171" s="99"/>
      <c r="K171" s="100">
        <f t="shared" si="247"/>
        <v>0</v>
      </c>
      <c r="L171" s="99"/>
      <c r="M171" s="100">
        <f t="shared" si="248"/>
        <v>0</v>
      </c>
      <c r="N171" s="101"/>
      <c r="O171" s="100">
        <f t="shared" si="249"/>
        <v>0</v>
      </c>
      <c r="P171" s="102"/>
      <c r="Q171" s="100">
        <f t="shared" si="250"/>
        <v>0</v>
      </c>
      <c r="R171" s="103"/>
      <c r="S171" s="104">
        <f t="shared" si="260"/>
        <v>0</v>
      </c>
      <c r="T171" s="99"/>
      <c r="U171" s="100">
        <f t="shared" si="251"/>
        <v>0</v>
      </c>
      <c r="V171" s="103"/>
      <c r="W171" s="100">
        <f t="shared" si="252"/>
        <v>0</v>
      </c>
      <c r="X171" s="106"/>
      <c r="Y171" s="100">
        <f t="shared" si="253"/>
        <v>0</v>
      </c>
      <c r="Z171" s="107"/>
      <c r="AA171" s="100">
        <f t="shared" si="254"/>
        <v>0</v>
      </c>
      <c r="AB171" s="108"/>
      <c r="AC171" s="102"/>
      <c r="AD171" s="109"/>
      <c r="AE171" s="110">
        <f t="shared" si="261"/>
        <v>0</v>
      </c>
      <c r="AF171" s="111" t="str">
        <f t="shared" si="255"/>
        <v>NE</v>
      </c>
      <c r="AG171" s="112">
        <f t="shared" si="256"/>
        <v>0</v>
      </c>
      <c r="AJ171" s="119">
        <f>AG176</f>
        <v>0</v>
      </c>
      <c r="AK171" s="119"/>
      <c r="AL171" s="114">
        <f t="shared" si="262"/>
        <v>0</v>
      </c>
      <c r="AM171" s="114">
        <f t="shared" si="263"/>
        <v>0</v>
      </c>
      <c r="AN171" s="114">
        <f t="shared" si="264"/>
        <v>0</v>
      </c>
      <c r="AO171" s="115" t="str">
        <f t="shared" si="257"/>
        <v/>
      </c>
      <c r="AP171" s="115">
        <f t="shared" si="258"/>
        <v>0</v>
      </c>
      <c r="AQ171" s="115">
        <f t="shared" si="259"/>
        <v>0</v>
      </c>
      <c r="AT171" s="117">
        <f>D166</f>
        <v>0</v>
      </c>
      <c r="AU171" s="118" t="str">
        <f t="shared" si="265"/>
        <v/>
      </c>
    </row>
    <row r="172" spans="2:47" ht="15" x14ac:dyDescent="0.25">
      <c r="B172" s="62"/>
      <c r="C172" s="96"/>
      <c r="D172" s="196"/>
      <c r="E172" s="196"/>
      <c r="F172" s="124" t="s">
        <v>40</v>
      </c>
      <c r="G172" s="98"/>
      <c r="H172" s="98"/>
      <c r="I172" s="99"/>
      <c r="J172" s="99"/>
      <c r="K172" s="100">
        <f t="shared" si="247"/>
        <v>0</v>
      </c>
      <c r="L172" s="99"/>
      <c r="M172" s="100">
        <f t="shared" si="248"/>
        <v>0</v>
      </c>
      <c r="N172" s="101"/>
      <c r="O172" s="100">
        <f t="shared" si="249"/>
        <v>0</v>
      </c>
      <c r="P172" s="102"/>
      <c r="Q172" s="100">
        <f t="shared" si="250"/>
        <v>0</v>
      </c>
      <c r="R172" s="103"/>
      <c r="S172" s="104">
        <f t="shared" si="260"/>
        <v>0</v>
      </c>
      <c r="T172" s="99"/>
      <c r="U172" s="100">
        <f t="shared" si="251"/>
        <v>0</v>
      </c>
      <c r="V172" s="103"/>
      <c r="W172" s="100">
        <f t="shared" si="252"/>
        <v>0</v>
      </c>
      <c r="X172" s="85"/>
      <c r="Y172" s="100">
        <f t="shared" si="253"/>
        <v>0</v>
      </c>
      <c r="Z172" s="107"/>
      <c r="AA172" s="100">
        <f t="shared" si="254"/>
        <v>0</v>
      </c>
      <c r="AB172" s="108"/>
      <c r="AC172" s="102"/>
      <c r="AD172" s="122"/>
      <c r="AE172" s="110">
        <f t="shared" si="261"/>
        <v>0</v>
      </c>
      <c r="AF172" s="111" t="str">
        <f t="shared" si="255"/>
        <v>NE</v>
      </c>
      <c r="AG172" s="128">
        <f t="shared" si="256"/>
        <v>0</v>
      </c>
      <c r="AH172" s="183"/>
      <c r="AJ172" s="119">
        <f>AG176</f>
        <v>0</v>
      </c>
      <c r="AK172" s="119"/>
      <c r="AL172" s="114">
        <f t="shared" si="262"/>
        <v>0</v>
      </c>
      <c r="AM172" s="114">
        <f t="shared" si="263"/>
        <v>0</v>
      </c>
      <c r="AN172" s="114">
        <f t="shared" si="264"/>
        <v>0</v>
      </c>
      <c r="AO172" s="115" t="str">
        <f t="shared" si="257"/>
        <v/>
      </c>
      <c r="AP172" s="115">
        <f t="shared" si="258"/>
        <v>0</v>
      </c>
      <c r="AQ172" s="115">
        <f t="shared" si="259"/>
        <v>0</v>
      </c>
      <c r="AT172" s="117">
        <f>D166</f>
        <v>0</v>
      </c>
      <c r="AU172" s="118" t="str">
        <f t="shared" si="265"/>
        <v/>
      </c>
    </row>
    <row r="173" spans="2:47" ht="15" x14ac:dyDescent="0.25">
      <c r="B173" s="62"/>
      <c r="C173" s="96"/>
      <c r="D173" s="196"/>
      <c r="E173" s="196"/>
      <c r="F173" s="124" t="s">
        <v>40</v>
      </c>
      <c r="G173" s="98"/>
      <c r="H173" s="98"/>
      <c r="I173" s="107"/>
      <c r="J173" s="107"/>
      <c r="K173" s="100">
        <f t="shared" si="247"/>
        <v>0</v>
      </c>
      <c r="L173" s="107"/>
      <c r="M173" s="100">
        <f t="shared" si="248"/>
        <v>0</v>
      </c>
      <c r="N173" s="126"/>
      <c r="O173" s="100">
        <f t="shared" si="249"/>
        <v>0</v>
      </c>
      <c r="P173" s="102"/>
      <c r="Q173" s="100">
        <f t="shared" si="250"/>
        <v>0</v>
      </c>
      <c r="R173" s="103"/>
      <c r="S173" s="104">
        <f t="shared" si="260"/>
        <v>0</v>
      </c>
      <c r="T173" s="107"/>
      <c r="U173" s="100">
        <f t="shared" si="251"/>
        <v>0</v>
      </c>
      <c r="V173" s="103"/>
      <c r="W173" s="100">
        <f t="shared" si="252"/>
        <v>0</v>
      </c>
      <c r="X173" s="106"/>
      <c r="Y173" s="100">
        <f t="shared" si="253"/>
        <v>0</v>
      </c>
      <c r="Z173" s="107"/>
      <c r="AA173" s="100">
        <f t="shared" si="254"/>
        <v>0</v>
      </c>
      <c r="AB173" s="108"/>
      <c r="AC173" s="102"/>
      <c r="AD173" s="109"/>
      <c r="AE173" s="110">
        <f t="shared" si="261"/>
        <v>0</v>
      </c>
      <c r="AF173" s="111" t="str">
        <f t="shared" si="255"/>
        <v>NE</v>
      </c>
      <c r="AG173" s="128">
        <f t="shared" si="256"/>
        <v>0</v>
      </c>
      <c r="AJ173" s="119">
        <f>AG176</f>
        <v>0</v>
      </c>
      <c r="AK173" s="119"/>
      <c r="AL173" s="114">
        <f t="shared" si="262"/>
        <v>0</v>
      </c>
      <c r="AM173" s="114">
        <f t="shared" si="263"/>
        <v>0</v>
      </c>
      <c r="AN173" s="114">
        <f t="shared" si="264"/>
        <v>0</v>
      </c>
      <c r="AO173" s="115" t="str">
        <f t="shared" si="257"/>
        <v/>
      </c>
      <c r="AP173" s="115">
        <f t="shared" si="258"/>
        <v>0</v>
      </c>
      <c r="AQ173" s="115">
        <f t="shared" si="259"/>
        <v>0</v>
      </c>
      <c r="AT173" s="117">
        <f>D166</f>
        <v>0</v>
      </c>
      <c r="AU173" s="118" t="str">
        <f t="shared" si="265"/>
        <v/>
      </c>
    </row>
    <row r="174" spans="2:47" ht="15" x14ac:dyDescent="0.25">
      <c r="B174" s="62"/>
      <c r="C174" s="96"/>
      <c r="D174" s="196"/>
      <c r="E174" s="196"/>
      <c r="F174" s="124" t="s">
        <v>40</v>
      </c>
      <c r="G174" s="98"/>
      <c r="H174" s="98"/>
      <c r="I174" s="107"/>
      <c r="J174" s="107"/>
      <c r="K174" s="100">
        <f t="shared" si="247"/>
        <v>0</v>
      </c>
      <c r="L174" s="107"/>
      <c r="M174" s="100">
        <f t="shared" si="248"/>
        <v>0</v>
      </c>
      <c r="N174" s="126"/>
      <c r="O174" s="100">
        <f t="shared" si="249"/>
        <v>0</v>
      </c>
      <c r="P174" s="102"/>
      <c r="Q174" s="100">
        <f t="shared" si="250"/>
        <v>0</v>
      </c>
      <c r="R174" s="103"/>
      <c r="S174" s="104">
        <f t="shared" si="260"/>
        <v>0</v>
      </c>
      <c r="T174" s="107"/>
      <c r="U174" s="100">
        <f t="shared" si="251"/>
        <v>0</v>
      </c>
      <c r="V174" s="103"/>
      <c r="W174" s="100">
        <f t="shared" si="252"/>
        <v>0</v>
      </c>
      <c r="X174" s="106"/>
      <c r="Y174" s="100">
        <f t="shared" si="253"/>
        <v>0</v>
      </c>
      <c r="Z174" s="107"/>
      <c r="AA174" s="100">
        <f t="shared" si="254"/>
        <v>0</v>
      </c>
      <c r="AB174" s="108"/>
      <c r="AC174" s="102"/>
      <c r="AD174" s="109"/>
      <c r="AE174" s="110">
        <f t="shared" si="261"/>
        <v>0</v>
      </c>
      <c r="AF174" s="111" t="str">
        <f t="shared" si="255"/>
        <v>NE</v>
      </c>
      <c r="AG174" s="128">
        <f t="shared" si="256"/>
        <v>0</v>
      </c>
      <c r="AJ174" s="119">
        <f>AG176</f>
        <v>0</v>
      </c>
      <c r="AK174" s="119"/>
      <c r="AL174" s="114">
        <f t="shared" si="262"/>
        <v>0</v>
      </c>
      <c r="AM174" s="114">
        <f t="shared" si="263"/>
        <v>0</v>
      </c>
      <c r="AN174" s="114">
        <f t="shared" si="264"/>
        <v>0</v>
      </c>
      <c r="AO174" s="115" t="str">
        <f t="shared" si="257"/>
        <v/>
      </c>
      <c r="AP174" s="115">
        <f t="shared" si="258"/>
        <v>0</v>
      </c>
      <c r="AQ174" s="115">
        <f t="shared" si="259"/>
        <v>0</v>
      </c>
      <c r="AT174" s="117">
        <f>D166</f>
        <v>0</v>
      </c>
      <c r="AU174" s="118" t="str">
        <f t="shared" si="265"/>
        <v/>
      </c>
    </row>
    <row r="175" spans="2:47" ht="15" x14ac:dyDescent="0.25">
      <c r="B175" s="62"/>
      <c r="C175" s="96"/>
      <c r="D175" s="196"/>
      <c r="E175" s="196"/>
      <c r="F175" s="124" t="s">
        <v>40</v>
      </c>
      <c r="G175" s="98"/>
      <c r="H175" s="98"/>
      <c r="I175" s="107"/>
      <c r="J175" s="107"/>
      <c r="K175" s="100">
        <f t="shared" si="247"/>
        <v>0</v>
      </c>
      <c r="L175" s="107"/>
      <c r="M175" s="100">
        <f t="shared" si="248"/>
        <v>0</v>
      </c>
      <c r="N175" s="126"/>
      <c r="O175" s="100">
        <f t="shared" si="249"/>
        <v>0</v>
      </c>
      <c r="P175" s="102"/>
      <c r="Q175" s="100">
        <f t="shared" si="250"/>
        <v>0</v>
      </c>
      <c r="R175" s="103"/>
      <c r="S175" s="104">
        <f t="shared" si="260"/>
        <v>0</v>
      </c>
      <c r="T175" s="107"/>
      <c r="U175" s="100">
        <f t="shared" si="251"/>
        <v>0</v>
      </c>
      <c r="V175" s="103"/>
      <c r="W175" s="100">
        <f t="shared" si="252"/>
        <v>0</v>
      </c>
      <c r="X175" s="106"/>
      <c r="Y175" s="100">
        <f t="shared" si="253"/>
        <v>0</v>
      </c>
      <c r="Z175" s="107"/>
      <c r="AA175" s="100">
        <f t="shared" si="254"/>
        <v>0</v>
      </c>
      <c r="AB175" s="108"/>
      <c r="AC175" s="102"/>
      <c r="AD175" s="109"/>
      <c r="AE175" s="110">
        <f>IF(AF175="ANO",(MAX(AL175:AN175)),0)</f>
        <v>0</v>
      </c>
      <c r="AF175" s="111" t="str">
        <f t="shared" si="255"/>
        <v>NE</v>
      </c>
      <c r="AG175" s="128">
        <f t="shared" si="256"/>
        <v>0</v>
      </c>
      <c r="AJ175" s="119">
        <f>AG176</f>
        <v>0</v>
      </c>
      <c r="AK175" s="119"/>
      <c r="AL175" s="114">
        <f t="shared" si="262"/>
        <v>0</v>
      </c>
      <c r="AM175" s="114">
        <f t="shared" si="263"/>
        <v>0</v>
      </c>
      <c r="AN175" s="114">
        <f t="shared" si="264"/>
        <v>0</v>
      </c>
      <c r="AO175" s="115" t="str">
        <f t="shared" si="257"/>
        <v/>
      </c>
      <c r="AP175" s="115">
        <f t="shared" si="258"/>
        <v>0</v>
      </c>
      <c r="AQ175" s="115">
        <f t="shared" si="259"/>
        <v>0</v>
      </c>
      <c r="AT175" s="117">
        <f>D166</f>
        <v>0</v>
      </c>
      <c r="AU175" s="118" t="str">
        <f t="shared" si="265"/>
        <v/>
      </c>
    </row>
    <row r="176" spans="2:47" ht="15" x14ac:dyDescent="0.25">
      <c r="B176" s="62"/>
      <c r="C176" s="160"/>
      <c r="D176" s="197"/>
      <c r="E176" s="197"/>
      <c r="F176" s="198"/>
      <c r="G176" s="197"/>
      <c r="H176" s="197"/>
      <c r="I176" s="197"/>
      <c r="J176" s="197"/>
      <c r="K176" s="205"/>
      <c r="L176" s="197"/>
      <c r="M176" s="163"/>
      <c r="N176" s="164"/>
      <c r="O176" s="163"/>
      <c r="P176" s="164"/>
      <c r="Q176" s="163"/>
      <c r="R176" s="164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  <c r="AE176" s="199" t="s">
        <v>63</v>
      </c>
      <c r="AF176" s="200"/>
      <c r="AG176" s="201">
        <f>SUM((SUM(AG168:AG171)-MIN(AG168:AG171))+(SUM(AG172:AG175)-MIN(AG172:AG175)))</f>
        <v>0</v>
      </c>
      <c r="AJ176" s="137">
        <f>AG176</f>
        <v>0</v>
      </c>
      <c r="AK176" s="137"/>
      <c r="AL176" s="168"/>
      <c r="AM176" s="168"/>
      <c r="AN176" s="168"/>
      <c r="AO176" s="169"/>
      <c r="AP176" s="169"/>
      <c r="AQ176" s="169"/>
      <c r="AT176" s="14"/>
      <c r="AU176" s="14"/>
    </row>
    <row r="177" spans="2:47" ht="15.75" thickBot="1" x14ac:dyDescent="0.3">
      <c r="B177" s="62"/>
      <c r="C177" s="170"/>
      <c r="D177" s="142"/>
      <c r="E177" s="142"/>
      <c r="F177" s="143"/>
      <c r="G177" s="143"/>
      <c r="H177" s="143"/>
      <c r="I177" s="143"/>
      <c r="J177" s="143"/>
      <c r="K177" s="190"/>
      <c r="L177" s="202"/>
      <c r="M177" s="144"/>
      <c r="N177" s="143"/>
      <c r="O177" s="144"/>
      <c r="P177" s="143"/>
      <c r="Q177" s="144"/>
      <c r="R177" s="143"/>
      <c r="S177" s="144"/>
      <c r="T177" s="143"/>
      <c r="U177" s="144"/>
      <c r="V177" s="145"/>
      <c r="W177" s="144"/>
      <c r="X177" s="143"/>
      <c r="Y177" s="144"/>
      <c r="Z177" s="143"/>
      <c r="AA177" s="144"/>
      <c r="AB177" s="203"/>
      <c r="AC177" s="145"/>
      <c r="AD177" s="145"/>
      <c r="AE177" s="190"/>
      <c r="AF177" s="178"/>
      <c r="AG177" s="192"/>
      <c r="AJ177" s="137">
        <f>AG176</f>
        <v>0</v>
      </c>
      <c r="AK177" s="137"/>
      <c r="AL177" s="168"/>
      <c r="AM177" s="168"/>
      <c r="AN177" s="168"/>
      <c r="AO177" s="169"/>
      <c r="AP177" s="169"/>
      <c r="AQ177" s="169"/>
      <c r="AT177" s="16"/>
      <c r="AU177" s="16"/>
    </row>
    <row r="178" spans="2:47" x14ac:dyDescent="0.2">
      <c r="B178" s="62" t="s">
        <v>194</v>
      </c>
      <c r="C178" s="149" t="s">
        <v>195</v>
      </c>
      <c r="D178" s="150"/>
      <c r="E178" s="151"/>
      <c r="F178" s="152"/>
      <c r="G178" s="66"/>
      <c r="H178" s="66"/>
      <c r="I178" s="68" t="s">
        <v>14</v>
      </c>
      <c r="J178" s="69"/>
      <c r="K178" s="153" t="s">
        <v>15</v>
      </c>
      <c r="L178" s="67" t="s">
        <v>16</v>
      </c>
      <c r="M178" s="153" t="s">
        <v>15</v>
      </c>
      <c r="N178" s="67" t="s">
        <v>17</v>
      </c>
      <c r="O178" s="153" t="s">
        <v>15</v>
      </c>
      <c r="P178" s="154" t="s">
        <v>18</v>
      </c>
      <c r="Q178" s="153" t="s">
        <v>15</v>
      </c>
      <c r="R178" s="72" t="s">
        <v>19</v>
      </c>
      <c r="S178" s="153" t="s">
        <v>15</v>
      </c>
      <c r="T178" s="154" t="s">
        <v>21</v>
      </c>
      <c r="U178" s="153" t="s">
        <v>15</v>
      </c>
      <c r="V178" s="68" t="s">
        <v>22</v>
      </c>
      <c r="W178" s="153" t="s">
        <v>15</v>
      </c>
      <c r="X178" s="67" t="s">
        <v>23</v>
      </c>
      <c r="Y178" s="153" t="s">
        <v>15</v>
      </c>
      <c r="Z178" s="154" t="s">
        <v>24</v>
      </c>
      <c r="AA178" s="153" t="s">
        <v>15</v>
      </c>
      <c r="AB178" s="180" t="s">
        <v>25</v>
      </c>
      <c r="AC178" s="68" t="s">
        <v>26</v>
      </c>
      <c r="AD178" s="68" t="s">
        <v>27</v>
      </c>
      <c r="AE178" s="70" t="s">
        <v>15</v>
      </c>
      <c r="AF178" s="74"/>
      <c r="AG178" s="75" t="s">
        <v>28</v>
      </c>
      <c r="AJ178" s="77">
        <f>AG188</f>
        <v>0</v>
      </c>
      <c r="AK178" s="77"/>
      <c r="AL178" s="78" t="s">
        <v>29</v>
      </c>
      <c r="AM178" s="78" t="s">
        <v>29</v>
      </c>
      <c r="AN178" s="78" t="s">
        <v>29</v>
      </c>
      <c r="AO178" s="78" t="s">
        <v>30</v>
      </c>
      <c r="AP178" s="78" t="s">
        <v>31</v>
      </c>
      <c r="AQ178" s="78" t="s">
        <v>32</v>
      </c>
      <c r="AT178" s="16"/>
      <c r="AU178" s="16"/>
    </row>
    <row r="179" spans="2:47" x14ac:dyDescent="0.2">
      <c r="B179" s="62"/>
      <c r="C179" s="156" t="s">
        <v>33</v>
      </c>
      <c r="D179" s="83" t="s">
        <v>34</v>
      </c>
      <c r="E179" s="83" t="s">
        <v>35</v>
      </c>
      <c r="F179" s="84" t="s">
        <v>36</v>
      </c>
      <c r="G179" s="85" t="s">
        <v>37</v>
      </c>
      <c r="H179" s="86" t="s">
        <v>38</v>
      </c>
      <c r="I179" s="87" t="s">
        <v>39</v>
      </c>
      <c r="J179" s="87"/>
      <c r="K179" s="157"/>
      <c r="L179" s="89" t="s">
        <v>40</v>
      </c>
      <c r="M179" s="157"/>
      <c r="N179" s="89" t="s">
        <v>40</v>
      </c>
      <c r="O179" s="157"/>
      <c r="P179" s="88" t="s">
        <v>41</v>
      </c>
      <c r="Q179" s="157"/>
      <c r="R179" s="88" t="s">
        <v>41</v>
      </c>
      <c r="S179" s="157"/>
      <c r="T179" s="88" t="s">
        <v>40</v>
      </c>
      <c r="U179" s="157"/>
      <c r="V179" s="87" t="s">
        <v>41</v>
      </c>
      <c r="W179" s="157"/>
      <c r="X179" s="89" t="s">
        <v>41</v>
      </c>
      <c r="Y179" s="157"/>
      <c r="Z179" s="88" t="s">
        <v>40</v>
      </c>
      <c r="AA179" s="157"/>
      <c r="AB179" s="181" t="s">
        <v>40</v>
      </c>
      <c r="AC179" s="87" t="s">
        <v>40</v>
      </c>
      <c r="AD179" s="91" t="s">
        <v>42</v>
      </c>
      <c r="AE179" s="88"/>
      <c r="AF179" s="92"/>
      <c r="AG179" s="93" t="s">
        <v>43</v>
      </c>
      <c r="AJ179" s="77">
        <f>AG188</f>
        <v>0</v>
      </c>
      <c r="AK179" s="77"/>
      <c r="AL179" s="94" t="s">
        <v>25</v>
      </c>
      <c r="AM179" s="94" t="s">
        <v>26</v>
      </c>
      <c r="AN179" s="94" t="s">
        <v>44</v>
      </c>
      <c r="AO179" s="95" t="s">
        <v>44</v>
      </c>
      <c r="AP179" s="95" t="s">
        <v>44</v>
      </c>
      <c r="AQ179" s="95" t="s">
        <v>44</v>
      </c>
      <c r="AT179" s="16"/>
      <c r="AU179" s="16"/>
    </row>
    <row r="180" spans="2:47" ht="15" x14ac:dyDescent="0.25">
      <c r="B180" s="62"/>
      <c r="C180" s="96"/>
      <c r="D180" s="195"/>
      <c r="E180" s="195"/>
      <c r="F180" s="158" t="s">
        <v>49</v>
      </c>
      <c r="G180" s="98"/>
      <c r="H180" s="98"/>
      <c r="I180" s="107"/>
      <c r="J180" s="107"/>
      <c r="K180" s="100">
        <f t="shared" ref="K180:K187" si="266">INT(IF(J180="E",(IF((AND(I180&gt;10.99)*(I180&lt;14.21)),(14.3-I180)/0.1*10,(IF((AND(I180&gt;6)*(I180&lt;11.01)),(12.65-I180)/0.05*10,0))))+50,(IF((AND(I180&gt;10.99)*(I180&lt;14.21)),(14.3-I180)/0.1*10,(IF((AND(I180&gt;6)*(I180&lt;11.01)),(12.65-I180)/0.05*10,0))))))</f>
        <v>0</v>
      </c>
      <c r="L180" s="107"/>
      <c r="M180" s="100">
        <f t="shared" ref="M180:M187" si="267">INT(IF(L180&lt;1,0,(L180-0.945)/0.055)*10)</f>
        <v>0</v>
      </c>
      <c r="N180" s="126"/>
      <c r="O180" s="100">
        <f t="shared" ref="O180:O187" si="268">INT(IF(N180&lt;3,0,(N180-2.85)/0.15)*10)</f>
        <v>0</v>
      </c>
      <c r="P180" s="102"/>
      <c r="Q180" s="100">
        <f t="shared" ref="Q180:Q187" si="269">INT(IF(P180&lt;5,0,(P180-4)/1)*10)</f>
        <v>0</v>
      </c>
      <c r="R180" s="103"/>
      <c r="S180" s="104">
        <f>INT(IF(R180&lt;30,0,(R180-27)/3)*10)</f>
        <v>0</v>
      </c>
      <c r="T180" s="107"/>
      <c r="U180" s="100">
        <f t="shared" ref="U180:U187" si="270">INT(IF(T180&lt;2.2,0,(T180-2.135)/0.065)*10)</f>
        <v>0</v>
      </c>
      <c r="V180" s="103"/>
      <c r="W180" s="100">
        <f t="shared" ref="W180:W187" si="271">INT(IF(V180&lt;5,0,(V180-4.3)/0.7)*10)</f>
        <v>0</v>
      </c>
      <c r="X180" s="85"/>
      <c r="Y180" s="100">
        <f t="shared" ref="Y180:Y187" si="272">INT(IF(X180&lt;10,0,(X180-9)/1)*10)</f>
        <v>0</v>
      </c>
      <c r="Z180" s="107"/>
      <c r="AA180" s="100">
        <f t="shared" ref="AA180:AA187" si="273">INT(IF(Z180&lt;5,0,(Z180-4.25)/0.75)*10)</f>
        <v>0</v>
      </c>
      <c r="AB180" s="108"/>
      <c r="AC180" s="102"/>
      <c r="AD180" s="109"/>
      <c r="AE180" s="110">
        <f>IF(AF180="ANO",(MAX(AL180:AN180)),0)</f>
        <v>0</v>
      </c>
      <c r="AF180" s="111" t="str">
        <f t="shared" ref="AF180:AF187" si="274">IF(AND(ISNUMBER(AB180))*((ISNUMBER(AC180)))*(((ISNUMBER(AD180)))),"NE",IF(AND(ISNUMBER(AB180))*((ISNUMBER(AC180))),"NE",IF(AND(ISNUMBER(AB180))*((ISNUMBER(AD180))),"NE",IF(AND(ISNUMBER(AC180))*((ISNUMBER(AD180))),"NE",IF(AND(AB180="")*((AC180=""))*(((AD180=""))),"NE","ANO")))))</f>
        <v>NE</v>
      </c>
      <c r="AG180" s="112">
        <f t="shared" ref="AG180:AG187" si="275">SUM(K180+M180+O180+Q180+S180+U180+W180+Y180+AA180+AE180)</f>
        <v>0</v>
      </c>
      <c r="AJ180" s="119">
        <f>AG188</f>
        <v>0</v>
      </c>
      <c r="AK180" s="119"/>
      <c r="AL180" s="114">
        <f>INT(IF(AB180&lt;25,0,(AB180-23.5)/1.5)*10)</f>
        <v>0</v>
      </c>
      <c r="AM180" s="114">
        <f>INT(IF(AC180&lt;120,0,(AC180-117.6)/2.4)*10)</f>
        <v>0</v>
      </c>
      <c r="AN180" s="114">
        <f>INT(IF(AO180&gt;=441,0,(442.5-AO180)/2.5)*10)</f>
        <v>0</v>
      </c>
      <c r="AO180" s="115" t="str">
        <f t="shared" ref="AO180:AO187" si="276">IF(AND(AP180=0,AQ180=0),"",AP180*60+AQ180)</f>
        <v/>
      </c>
      <c r="AP180" s="115">
        <f t="shared" ref="AP180:AP187" si="277">HOUR(AD180)</f>
        <v>0</v>
      </c>
      <c r="AQ180" s="115">
        <f t="shared" ref="AQ180:AQ187" si="278">MINUTE(AD180)</f>
        <v>0</v>
      </c>
      <c r="AT180" s="117">
        <f>D178</f>
        <v>0</v>
      </c>
      <c r="AU180" s="118" t="str">
        <f>IF(A180="A","QD","")</f>
        <v/>
      </c>
    </row>
    <row r="181" spans="2:47" ht="15" x14ac:dyDescent="0.25">
      <c r="B181" s="62"/>
      <c r="C181" s="96"/>
      <c r="D181" s="195"/>
      <c r="E181" s="195"/>
      <c r="F181" s="158" t="s">
        <v>49</v>
      </c>
      <c r="G181" s="98"/>
      <c r="H181" s="98"/>
      <c r="I181" s="99"/>
      <c r="J181" s="99"/>
      <c r="K181" s="100">
        <f t="shared" si="266"/>
        <v>0</v>
      </c>
      <c r="L181" s="99"/>
      <c r="M181" s="100">
        <f t="shared" si="267"/>
        <v>0</v>
      </c>
      <c r="N181" s="101"/>
      <c r="O181" s="100">
        <f t="shared" si="268"/>
        <v>0</v>
      </c>
      <c r="P181" s="102"/>
      <c r="Q181" s="100">
        <f t="shared" si="269"/>
        <v>0</v>
      </c>
      <c r="R181" s="103"/>
      <c r="S181" s="104">
        <f t="shared" ref="S181:S187" si="279">INT(IF(R181&lt;30,0,(R181-27)/3)*10)</f>
        <v>0</v>
      </c>
      <c r="T181" s="99"/>
      <c r="U181" s="100">
        <f t="shared" si="270"/>
        <v>0</v>
      </c>
      <c r="V181" s="103"/>
      <c r="W181" s="100">
        <f t="shared" si="271"/>
        <v>0</v>
      </c>
      <c r="X181" s="106"/>
      <c r="Y181" s="100">
        <f t="shared" si="272"/>
        <v>0</v>
      </c>
      <c r="Z181" s="107"/>
      <c r="AA181" s="100">
        <f t="shared" si="273"/>
        <v>0</v>
      </c>
      <c r="AB181" s="108"/>
      <c r="AC181" s="102"/>
      <c r="AD181" s="109"/>
      <c r="AE181" s="110">
        <f t="shared" ref="AE181:AE186" si="280">IF(AF181="ANO",(MAX(AL181:AN181)),0)</f>
        <v>0</v>
      </c>
      <c r="AF181" s="111" t="str">
        <f t="shared" si="274"/>
        <v>NE</v>
      </c>
      <c r="AG181" s="112">
        <f t="shared" si="275"/>
        <v>0</v>
      </c>
      <c r="AJ181" s="119">
        <f>AG188</f>
        <v>0</v>
      </c>
      <c r="AK181" s="119"/>
      <c r="AL181" s="114">
        <f t="shared" ref="AL181:AL187" si="281">INT(IF(AB181&lt;25,0,(AB181-23.5)/1.5)*10)</f>
        <v>0</v>
      </c>
      <c r="AM181" s="114">
        <f t="shared" ref="AM181:AM187" si="282">INT(IF(AC181&lt;120,0,(AC181-117.6)/2.4)*10)</f>
        <v>0</v>
      </c>
      <c r="AN181" s="114">
        <f t="shared" ref="AN181:AN187" si="283">INT(IF(AO181&gt;=441,0,(442.5-AO181)/2.5)*10)</f>
        <v>0</v>
      </c>
      <c r="AO181" s="115" t="str">
        <f t="shared" si="276"/>
        <v/>
      </c>
      <c r="AP181" s="115">
        <f t="shared" si="277"/>
        <v>0</v>
      </c>
      <c r="AQ181" s="115">
        <f t="shared" si="278"/>
        <v>0</v>
      </c>
      <c r="AT181" s="117">
        <f>D178</f>
        <v>0</v>
      </c>
      <c r="AU181" s="118" t="str">
        <f t="shared" ref="AU181:AU187" si="284">IF(A181="A","QD","")</f>
        <v/>
      </c>
    </row>
    <row r="182" spans="2:47" ht="15" x14ac:dyDescent="0.25">
      <c r="B182" s="62"/>
      <c r="C182" s="96"/>
      <c r="D182" s="195"/>
      <c r="E182" s="195"/>
      <c r="F182" s="158" t="s">
        <v>49</v>
      </c>
      <c r="G182" s="98"/>
      <c r="H182" s="98"/>
      <c r="I182" s="99"/>
      <c r="J182" s="99"/>
      <c r="K182" s="100">
        <f t="shared" si="266"/>
        <v>0</v>
      </c>
      <c r="L182" s="99"/>
      <c r="M182" s="100">
        <f t="shared" si="267"/>
        <v>0</v>
      </c>
      <c r="N182" s="101"/>
      <c r="O182" s="100">
        <f t="shared" si="268"/>
        <v>0</v>
      </c>
      <c r="P182" s="102"/>
      <c r="Q182" s="100">
        <f t="shared" si="269"/>
        <v>0</v>
      </c>
      <c r="R182" s="103"/>
      <c r="S182" s="104">
        <f t="shared" si="279"/>
        <v>0</v>
      </c>
      <c r="T182" s="99"/>
      <c r="U182" s="100">
        <f t="shared" si="270"/>
        <v>0</v>
      </c>
      <c r="V182" s="103"/>
      <c r="W182" s="100">
        <f t="shared" si="271"/>
        <v>0</v>
      </c>
      <c r="X182" s="106"/>
      <c r="Y182" s="100">
        <f t="shared" si="272"/>
        <v>0</v>
      </c>
      <c r="Z182" s="107"/>
      <c r="AA182" s="100">
        <f t="shared" si="273"/>
        <v>0</v>
      </c>
      <c r="AB182" s="108"/>
      <c r="AC182" s="102"/>
      <c r="AD182" s="109"/>
      <c r="AE182" s="110">
        <f t="shared" si="280"/>
        <v>0</v>
      </c>
      <c r="AF182" s="111" t="str">
        <f t="shared" si="274"/>
        <v>NE</v>
      </c>
      <c r="AG182" s="112">
        <f t="shared" si="275"/>
        <v>0</v>
      </c>
      <c r="AJ182" s="119">
        <f>AG188</f>
        <v>0</v>
      </c>
      <c r="AK182" s="119"/>
      <c r="AL182" s="114">
        <f t="shared" si="281"/>
        <v>0</v>
      </c>
      <c r="AM182" s="114">
        <f t="shared" si="282"/>
        <v>0</v>
      </c>
      <c r="AN182" s="114">
        <f t="shared" si="283"/>
        <v>0</v>
      </c>
      <c r="AO182" s="115" t="str">
        <f t="shared" si="276"/>
        <v/>
      </c>
      <c r="AP182" s="115">
        <f t="shared" si="277"/>
        <v>0</v>
      </c>
      <c r="AQ182" s="115">
        <f t="shared" si="278"/>
        <v>0</v>
      </c>
      <c r="AT182" s="117">
        <f>D178</f>
        <v>0</v>
      </c>
      <c r="AU182" s="118" t="str">
        <f t="shared" si="284"/>
        <v/>
      </c>
    </row>
    <row r="183" spans="2:47" ht="15" x14ac:dyDescent="0.25">
      <c r="B183" s="62"/>
      <c r="C183" s="96"/>
      <c r="D183" s="195"/>
      <c r="E183" s="195"/>
      <c r="F183" s="158" t="s">
        <v>49</v>
      </c>
      <c r="G183" s="98"/>
      <c r="H183" s="98"/>
      <c r="I183" s="99"/>
      <c r="J183" s="99"/>
      <c r="K183" s="100">
        <f t="shared" si="266"/>
        <v>0</v>
      </c>
      <c r="L183" s="99"/>
      <c r="M183" s="100">
        <f t="shared" si="267"/>
        <v>0</v>
      </c>
      <c r="N183" s="101"/>
      <c r="O183" s="100">
        <f t="shared" si="268"/>
        <v>0</v>
      </c>
      <c r="P183" s="102"/>
      <c r="Q183" s="100">
        <f t="shared" si="269"/>
        <v>0</v>
      </c>
      <c r="R183" s="103"/>
      <c r="S183" s="104">
        <f t="shared" si="279"/>
        <v>0</v>
      </c>
      <c r="T183" s="99"/>
      <c r="U183" s="100">
        <f t="shared" si="270"/>
        <v>0</v>
      </c>
      <c r="V183" s="103"/>
      <c r="W183" s="100">
        <f t="shared" si="271"/>
        <v>0</v>
      </c>
      <c r="X183" s="106"/>
      <c r="Y183" s="100">
        <f t="shared" si="272"/>
        <v>0</v>
      </c>
      <c r="Z183" s="107"/>
      <c r="AA183" s="100">
        <f t="shared" si="273"/>
        <v>0</v>
      </c>
      <c r="AB183" s="108"/>
      <c r="AC183" s="102"/>
      <c r="AD183" s="109"/>
      <c r="AE183" s="110">
        <f t="shared" si="280"/>
        <v>0</v>
      </c>
      <c r="AF183" s="111" t="str">
        <f t="shared" si="274"/>
        <v>NE</v>
      </c>
      <c r="AG183" s="112">
        <f t="shared" si="275"/>
        <v>0</v>
      </c>
      <c r="AJ183" s="119">
        <f>AG188</f>
        <v>0</v>
      </c>
      <c r="AK183" s="119"/>
      <c r="AL183" s="114">
        <f t="shared" si="281"/>
        <v>0</v>
      </c>
      <c r="AM183" s="114">
        <f t="shared" si="282"/>
        <v>0</v>
      </c>
      <c r="AN183" s="114">
        <f t="shared" si="283"/>
        <v>0</v>
      </c>
      <c r="AO183" s="115" t="str">
        <f t="shared" si="276"/>
        <v/>
      </c>
      <c r="AP183" s="115">
        <f t="shared" si="277"/>
        <v>0</v>
      </c>
      <c r="AQ183" s="115">
        <f t="shared" si="278"/>
        <v>0</v>
      </c>
      <c r="AT183" s="117">
        <f>D178</f>
        <v>0</v>
      </c>
      <c r="AU183" s="118" t="str">
        <f t="shared" si="284"/>
        <v/>
      </c>
    </row>
    <row r="184" spans="2:47" ht="15" x14ac:dyDescent="0.25">
      <c r="B184" s="62"/>
      <c r="C184" s="96"/>
      <c r="D184" s="196"/>
      <c r="E184" s="196"/>
      <c r="F184" s="124" t="s">
        <v>40</v>
      </c>
      <c r="G184" s="98"/>
      <c r="H184" s="98"/>
      <c r="I184" s="99"/>
      <c r="J184" s="99"/>
      <c r="K184" s="100">
        <f t="shared" si="266"/>
        <v>0</v>
      </c>
      <c r="L184" s="99"/>
      <c r="M184" s="100">
        <f t="shared" si="267"/>
        <v>0</v>
      </c>
      <c r="N184" s="101"/>
      <c r="O184" s="100">
        <f t="shared" si="268"/>
        <v>0</v>
      </c>
      <c r="P184" s="102"/>
      <c r="Q184" s="100">
        <f t="shared" si="269"/>
        <v>0</v>
      </c>
      <c r="R184" s="103"/>
      <c r="S184" s="104">
        <f t="shared" si="279"/>
        <v>0</v>
      </c>
      <c r="T184" s="99"/>
      <c r="U184" s="100">
        <f t="shared" si="270"/>
        <v>0</v>
      </c>
      <c r="V184" s="103"/>
      <c r="W184" s="100">
        <f t="shared" si="271"/>
        <v>0</v>
      </c>
      <c r="X184" s="85"/>
      <c r="Y184" s="100">
        <f t="shared" si="272"/>
        <v>0</v>
      </c>
      <c r="Z184" s="107"/>
      <c r="AA184" s="100">
        <f t="shared" si="273"/>
        <v>0</v>
      </c>
      <c r="AB184" s="108"/>
      <c r="AC184" s="102"/>
      <c r="AD184" s="122"/>
      <c r="AE184" s="110">
        <f t="shared" si="280"/>
        <v>0</v>
      </c>
      <c r="AF184" s="111" t="str">
        <f t="shared" si="274"/>
        <v>NE</v>
      </c>
      <c r="AG184" s="128">
        <f t="shared" si="275"/>
        <v>0</v>
      </c>
      <c r="AH184" s="183"/>
      <c r="AJ184" s="119">
        <f>AG188</f>
        <v>0</v>
      </c>
      <c r="AK184" s="119"/>
      <c r="AL184" s="114">
        <f t="shared" si="281"/>
        <v>0</v>
      </c>
      <c r="AM184" s="114">
        <f t="shared" si="282"/>
        <v>0</v>
      </c>
      <c r="AN184" s="114">
        <f t="shared" si="283"/>
        <v>0</v>
      </c>
      <c r="AO184" s="115" t="str">
        <f t="shared" si="276"/>
        <v/>
      </c>
      <c r="AP184" s="115">
        <f t="shared" si="277"/>
        <v>0</v>
      </c>
      <c r="AQ184" s="115">
        <f t="shared" si="278"/>
        <v>0</v>
      </c>
      <c r="AT184" s="117">
        <f>D178</f>
        <v>0</v>
      </c>
      <c r="AU184" s="118" t="str">
        <f t="shared" si="284"/>
        <v/>
      </c>
    </row>
    <row r="185" spans="2:47" ht="15" x14ac:dyDescent="0.25">
      <c r="B185" s="62"/>
      <c r="C185" s="96"/>
      <c r="D185" s="196"/>
      <c r="E185" s="196"/>
      <c r="F185" s="124" t="s">
        <v>40</v>
      </c>
      <c r="G185" s="98"/>
      <c r="H185" s="98"/>
      <c r="I185" s="107"/>
      <c r="J185" s="107"/>
      <c r="K185" s="100">
        <f t="shared" si="266"/>
        <v>0</v>
      </c>
      <c r="L185" s="107"/>
      <c r="M185" s="100">
        <f t="shared" si="267"/>
        <v>0</v>
      </c>
      <c r="N185" s="126"/>
      <c r="O185" s="100">
        <f t="shared" si="268"/>
        <v>0</v>
      </c>
      <c r="P185" s="102"/>
      <c r="Q185" s="100">
        <f t="shared" si="269"/>
        <v>0</v>
      </c>
      <c r="R185" s="103"/>
      <c r="S185" s="104">
        <f t="shared" si="279"/>
        <v>0</v>
      </c>
      <c r="T185" s="107"/>
      <c r="U185" s="100">
        <f t="shared" si="270"/>
        <v>0</v>
      </c>
      <c r="V185" s="103"/>
      <c r="W185" s="100">
        <f t="shared" si="271"/>
        <v>0</v>
      </c>
      <c r="X185" s="106"/>
      <c r="Y185" s="100">
        <f t="shared" si="272"/>
        <v>0</v>
      </c>
      <c r="Z185" s="107"/>
      <c r="AA185" s="100">
        <f t="shared" si="273"/>
        <v>0</v>
      </c>
      <c r="AB185" s="108"/>
      <c r="AC185" s="102"/>
      <c r="AD185" s="109"/>
      <c r="AE185" s="110">
        <f t="shared" si="280"/>
        <v>0</v>
      </c>
      <c r="AF185" s="111" t="str">
        <f t="shared" si="274"/>
        <v>NE</v>
      </c>
      <c r="AG185" s="128">
        <f t="shared" si="275"/>
        <v>0</v>
      </c>
      <c r="AH185" s="183"/>
      <c r="AJ185" s="119">
        <f>AG188</f>
        <v>0</v>
      </c>
      <c r="AK185" s="119"/>
      <c r="AL185" s="114">
        <f t="shared" si="281"/>
        <v>0</v>
      </c>
      <c r="AM185" s="114">
        <f t="shared" si="282"/>
        <v>0</v>
      </c>
      <c r="AN185" s="114">
        <f t="shared" si="283"/>
        <v>0</v>
      </c>
      <c r="AO185" s="115" t="str">
        <f t="shared" si="276"/>
        <v/>
      </c>
      <c r="AP185" s="115">
        <f t="shared" si="277"/>
        <v>0</v>
      </c>
      <c r="AQ185" s="115">
        <f t="shared" si="278"/>
        <v>0</v>
      </c>
      <c r="AT185" s="117">
        <f>D178</f>
        <v>0</v>
      </c>
      <c r="AU185" s="118" t="str">
        <f t="shared" si="284"/>
        <v/>
      </c>
    </row>
    <row r="186" spans="2:47" ht="15" x14ac:dyDescent="0.25">
      <c r="B186" s="62"/>
      <c r="C186" s="96"/>
      <c r="D186" s="196"/>
      <c r="E186" s="196"/>
      <c r="F186" s="124" t="s">
        <v>40</v>
      </c>
      <c r="G186" s="98"/>
      <c r="H186" s="98"/>
      <c r="I186" s="107"/>
      <c r="J186" s="107"/>
      <c r="K186" s="100">
        <f t="shared" si="266"/>
        <v>0</v>
      </c>
      <c r="L186" s="107"/>
      <c r="M186" s="100">
        <f t="shared" si="267"/>
        <v>0</v>
      </c>
      <c r="N186" s="126"/>
      <c r="O186" s="100">
        <f t="shared" si="268"/>
        <v>0</v>
      </c>
      <c r="P186" s="102"/>
      <c r="Q186" s="100">
        <f t="shared" si="269"/>
        <v>0</v>
      </c>
      <c r="R186" s="103"/>
      <c r="S186" s="104">
        <f t="shared" si="279"/>
        <v>0</v>
      </c>
      <c r="T186" s="107"/>
      <c r="U186" s="100">
        <f t="shared" si="270"/>
        <v>0</v>
      </c>
      <c r="V186" s="103"/>
      <c r="W186" s="100">
        <f t="shared" si="271"/>
        <v>0</v>
      </c>
      <c r="X186" s="106"/>
      <c r="Y186" s="100">
        <f t="shared" si="272"/>
        <v>0</v>
      </c>
      <c r="Z186" s="107"/>
      <c r="AA186" s="100">
        <f t="shared" si="273"/>
        <v>0</v>
      </c>
      <c r="AB186" s="108"/>
      <c r="AC186" s="102"/>
      <c r="AD186" s="109"/>
      <c r="AE186" s="110">
        <f t="shared" si="280"/>
        <v>0</v>
      </c>
      <c r="AF186" s="111" t="str">
        <f t="shared" si="274"/>
        <v>NE</v>
      </c>
      <c r="AG186" s="128">
        <f t="shared" si="275"/>
        <v>0</v>
      </c>
      <c r="AH186" s="183"/>
      <c r="AJ186" s="119">
        <f>AG188</f>
        <v>0</v>
      </c>
      <c r="AK186" s="119"/>
      <c r="AL186" s="114">
        <f t="shared" si="281"/>
        <v>0</v>
      </c>
      <c r="AM186" s="114">
        <f t="shared" si="282"/>
        <v>0</v>
      </c>
      <c r="AN186" s="114">
        <f t="shared" si="283"/>
        <v>0</v>
      </c>
      <c r="AO186" s="115" t="str">
        <f t="shared" si="276"/>
        <v/>
      </c>
      <c r="AP186" s="115">
        <f t="shared" si="277"/>
        <v>0</v>
      </c>
      <c r="AQ186" s="115">
        <f t="shared" si="278"/>
        <v>0</v>
      </c>
      <c r="AT186" s="117">
        <f>D178</f>
        <v>0</v>
      </c>
      <c r="AU186" s="118" t="str">
        <f t="shared" si="284"/>
        <v/>
      </c>
    </row>
    <row r="187" spans="2:47" ht="15" x14ac:dyDescent="0.25">
      <c r="B187" s="62"/>
      <c r="C187" s="96"/>
      <c r="D187" s="196"/>
      <c r="E187" s="196"/>
      <c r="F187" s="124" t="s">
        <v>40</v>
      </c>
      <c r="G187" s="98"/>
      <c r="H187" s="98"/>
      <c r="I187" s="107"/>
      <c r="J187" s="107"/>
      <c r="K187" s="100">
        <f t="shared" si="266"/>
        <v>0</v>
      </c>
      <c r="L187" s="107"/>
      <c r="M187" s="100">
        <f t="shared" si="267"/>
        <v>0</v>
      </c>
      <c r="N187" s="126"/>
      <c r="O187" s="100">
        <f t="shared" si="268"/>
        <v>0</v>
      </c>
      <c r="P187" s="102"/>
      <c r="Q187" s="100">
        <f t="shared" si="269"/>
        <v>0</v>
      </c>
      <c r="R187" s="103"/>
      <c r="S187" s="104">
        <f t="shared" si="279"/>
        <v>0</v>
      </c>
      <c r="T187" s="107"/>
      <c r="U187" s="100">
        <f t="shared" si="270"/>
        <v>0</v>
      </c>
      <c r="V187" s="103"/>
      <c r="W187" s="100">
        <f t="shared" si="271"/>
        <v>0</v>
      </c>
      <c r="X187" s="106"/>
      <c r="Y187" s="100">
        <f t="shared" si="272"/>
        <v>0</v>
      </c>
      <c r="Z187" s="107"/>
      <c r="AA187" s="100">
        <f t="shared" si="273"/>
        <v>0</v>
      </c>
      <c r="AB187" s="108"/>
      <c r="AC187" s="102"/>
      <c r="AD187" s="109"/>
      <c r="AE187" s="110">
        <f>IF(AF187="ANO",(MAX(AL187:AN187)),0)</f>
        <v>0</v>
      </c>
      <c r="AF187" s="111" t="str">
        <f t="shared" si="274"/>
        <v>NE</v>
      </c>
      <c r="AG187" s="128">
        <f t="shared" si="275"/>
        <v>0</v>
      </c>
      <c r="AH187" s="183"/>
      <c r="AJ187" s="119">
        <f>AG188</f>
        <v>0</v>
      </c>
      <c r="AK187" s="119"/>
      <c r="AL187" s="114">
        <f t="shared" si="281"/>
        <v>0</v>
      </c>
      <c r="AM187" s="114">
        <f t="shared" si="282"/>
        <v>0</v>
      </c>
      <c r="AN187" s="114">
        <f t="shared" si="283"/>
        <v>0</v>
      </c>
      <c r="AO187" s="115" t="str">
        <f t="shared" si="276"/>
        <v/>
      </c>
      <c r="AP187" s="115">
        <f t="shared" si="277"/>
        <v>0</v>
      </c>
      <c r="AQ187" s="115">
        <f t="shared" si="278"/>
        <v>0</v>
      </c>
      <c r="AT187" s="117">
        <f>D178</f>
        <v>0</v>
      </c>
      <c r="AU187" s="118" t="str">
        <f t="shared" si="284"/>
        <v/>
      </c>
    </row>
    <row r="188" spans="2:47" x14ac:dyDescent="0.2">
      <c r="B188" s="62"/>
      <c r="C188" s="160"/>
      <c r="D188" s="197"/>
      <c r="E188" s="197"/>
      <c r="F188" s="198"/>
      <c r="G188" s="197"/>
      <c r="H188" s="197"/>
      <c r="I188" s="197"/>
      <c r="J188" s="197"/>
      <c r="K188" s="205"/>
      <c r="L188" s="197"/>
      <c r="M188" s="163"/>
      <c r="N188" s="164"/>
      <c r="O188" s="163"/>
      <c r="P188" s="164"/>
      <c r="Q188" s="163"/>
      <c r="R188" s="164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9" t="s">
        <v>63</v>
      </c>
      <c r="AF188" s="200"/>
      <c r="AG188" s="201">
        <f>SUM((SUM(AG180:AG183)-MIN(AG180:AG183))+(SUM(AG184:AG187)-MIN(AG184:AG187)))</f>
        <v>0</v>
      </c>
      <c r="AJ188" s="137">
        <f>AG188</f>
        <v>0</v>
      </c>
      <c r="AK188" s="137"/>
      <c r="AL188" s="137"/>
      <c r="AM188" s="137"/>
      <c r="AN188" s="137"/>
      <c r="AP188" s="16"/>
      <c r="AQ188" s="139"/>
      <c r="AT188" s="14"/>
      <c r="AU188" s="14"/>
    </row>
    <row r="189" spans="2:47" ht="13.5" thickBot="1" x14ac:dyDescent="0.25">
      <c r="B189" s="62"/>
      <c r="C189" s="141"/>
      <c r="D189" s="142"/>
      <c r="E189" s="142"/>
      <c r="F189" s="143"/>
      <c r="G189" s="143"/>
      <c r="H189" s="143"/>
      <c r="I189" s="143"/>
      <c r="J189" s="202"/>
      <c r="K189" s="190"/>
      <c r="L189" s="202"/>
      <c r="M189" s="144"/>
      <c r="N189" s="143"/>
      <c r="O189" s="144"/>
      <c r="P189" s="143"/>
      <c r="Q189" s="144"/>
      <c r="R189" s="143"/>
      <c r="S189" s="144"/>
      <c r="T189" s="143"/>
      <c r="U189" s="144"/>
      <c r="V189" s="145"/>
      <c r="W189" s="144"/>
      <c r="X189" s="143"/>
      <c r="Y189" s="144"/>
      <c r="Z189" s="143"/>
      <c r="AA189" s="144"/>
      <c r="AB189" s="203"/>
      <c r="AC189" s="145"/>
      <c r="AD189" s="145"/>
      <c r="AE189" s="190"/>
      <c r="AF189" s="178"/>
      <c r="AG189" s="192"/>
      <c r="AH189" s="16"/>
      <c r="AI189" s="138"/>
      <c r="AJ189" s="137">
        <f>AG188</f>
        <v>0</v>
      </c>
      <c r="AK189" s="137"/>
      <c r="AL189" s="137"/>
      <c r="AM189" s="137"/>
      <c r="AN189" s="137"/>
      <c r="AP189" s="16"/>
      <c r="AQ189" s="16"/>
      <c r="AT189" s="16"/>
      <c r="AU189" s="16"/>
    </row>
    <row r="190" spans="2:47" x14ac:dyDescent="0.2">
      <c r="B190" s="62" t="s">
        <v>196</v>
      </c>
      <c r="C190" s="149" t="s">
        <v>197</v>
      </c>
      <c r="D190" s="193"/>
      <c r="E190" s="194"/>
      <c r="F190" s="152"/>
      <c r="G190" s="66"/>
      <c r="H190" s="66"/>
      <c r="I190" s="68" t="s">
        <v>14</v>
      </c>
      <c r="J190" s="69"/>
      <c r="K190" s="153" t="s">
        <v>15</v>
      </c>
      <c r="L190" s="67" t="s">
        <v>16</v>
      </c>
      <c r="M190" s="153" t="s">
        <v>15</v>
      </c>
      <c r="N190" s="67" t="s">
        <v>17</v>
      </c>
      <c r="O190" s="153" t="s">
        <v>15</v>
      </c>
      <c r="P190" s="154" t="s">
        <v>18</v>
      </c>
      <c r="Q190" s="153" t="s">
        <v>15</v>
      </c>
      <c r="R190" s="72" t="s">
        <v>19</v>
      </c>
      <c r="S190" s="70" t="s">
        <v>20</v>
      </c>
      <c r="T190" s="154" t="s">
        <v>21</v>
      </c>
      <c r="U190" s="153" t="s">
        <v>15</v>
      </c>
      <c r="V190" s="68" t="s">
        <v>22</v>
      </c>
      <c r="W190" s="153" t="s">
        <v>15</v>
      </c>
      <c r="X190" s="67" t="s">
        <v>23</v>
      </c>
      <c r="Y190" s="153" t="s">
        <v>15</v>
      </c>
      <c r="Z190" s="154" t="s">
        <v>24</v>
      </c>
      <c r="AA190" s="153" t="s">
        <v>15</v>
      </c>
      <c r="AB190" s="180" t="s">
        <v>25</v>
      </c>
      <c r="AC190" s="68" t="s">
        <v>26</v>
      </c>
      <c r="AD190" s="68" t="s">
        <v>27</v>
      </c>
      <c r="AE190" s="70" t="s">
        <v>15</v>
      </c>
      <c r="AF190" s="74"/>
      <c r="AG190" s="75" t="s">
        <v>28</v>
      </c>
      <c r="AH190" s="210"/>
      <c r="AJ190" s="77">
        <f>AG200</f>
        <v>0</v>
      </c>
      <c r="AK190" s="77"/>
      <c r="AL190" s="78" t="s">
        <v>29</v>
      </c>
      <c r="AM190" s="78" t="s">
        <v>29</v>
      </c>
      <c r="AN190" s="78" t="s">
        <v>29</v>
      </c>
      <c r="AO190" s="78" t="s">
        <v>30</v>
      </c>
      <c r="AP190" s="78" t="s">
        <v>31</v>
      </c>
      <c r="AQ190" s="78" t="s">
        <v>32</v>
      </c>
      <c r="AT190" s="81"/>
      <c r="AU190" s="80"/>
    </row>
    <row r="191" spans="2:47" x14ac:dyDescent="0.2">
      <c r="B191" s="62"/>
      <c r="C191" s="156" t="s">
        <v>33</v>
      </c>
      <c r="D191" s="83" t="s">
        <v>34</v>
      </c>
      <c r="E191" s="83" t="s">
        <v>35</v>
      </c>
      <c r="F191" s="84" t="s">
        <v>36</v>
      </c>
      <c r="G191" s="85" t="s">
        <v>37</v>
      </c>
      <c r="H191" s="86" t="s">
        <v>38</v>
      </c>
      <c r="I191" s="87" t="s">
        <v>39</v>
      </c>
      <c r="J191" s="87"/>
      <c r="K191" s="157"/>
      <c r="L191" s="89" t="s">
        <v>40</v>
      </c>
      <c r="M191" s="157"/>
      <c r="N191" s="89" t="s">
        <v>40</v>
      </c>
      <c r="O191" s="157"/>
      <c r="P191" s="88" t="s">
        <v>41</v>
      </c>
      <c r="Q191" s="157"/>
      <c r="R191" s="88" t="s">
        <v>41</v>
      </c>
      <c r="S191" s="88"/>
      <c r="T191" s="88" t="s">
        <v>40</v>
      </c>
      <c r="U191" s="157"/>
      <c r="V191" s="87" t="s">
        <v>41</v>
      </c>
      <c r="W191" s="157"/>
      <c r="X191" s="89" t="s">
        <v>41</v>
      </c>
      <c r="Y191" s="157"/>
      <c r="Z191" s="88" t="s">
        <v>40</v>
      </c>
      <c r="AA191" s="157"/>
      <c r="AB191" s="181" t="s">
        <v>40</v>
      </c>
      <c r="AC191" s="87" t="s">
        <v>40</v>
      </c>
      <c r="AD191" s="91" t="s">
        <v>42</v>
      </c>
      <c r="AE191" s="88"/>
      <c r="AF191" s="92"/>
      <c r="AG191" s="93" t="s">
        <v>43</v>
      </c>
      <c r="AH191" s="210"/>
      <c r="AJ191" s="77">
        <f>AG200</f>
        <v>0</v>
      </c>
      <c r="AK191" s="77"/>
      <c r="AL191" s="94" t="s">
        <v>25</v>
      </c>
      <c r="AM191" s="94" t="s">
        <v>26</v>
      </c>
      <c r="AN191" s="94" t="s">
        <v>44</v>
      </c>
      <c r="AO191" s="95" t="s">
        <v>44</v>
      </c>
      <c r="AP191" s="95" t="s">
        <v>44</v>
      </c>
      <c r="AQ191" s="95" t="s">
        <v>44</v>
      </c>
      <c r="AT191" s="81"/>
      <c r="AU191" s="80"/>
    </row>
    <row r="192" spans="2:47" ht="15" x14ac:dyDescent="0.25">
      <c r="B192" s="62"/>
      <c r="C192" s="96"/>
      <c r="D192" s="195"/>
      <c r="E192" s="195"/>
      <c r="F192" s="158" t="s">
        <v>49</v>
      </c>
      <c r="G192" s="98"/>
      <c r="H192" s="98"/>
      <c r="I192" s="107"/>
      <c r="J192" s="107"/>
      <c r="K192" s="100">
        <f t="shared" ref="K192:K199" si="285">INT(IF(J192="E",(IF((AND(I192&gt;10.99)*(I192&lt;14.21)),(14.3-I192)/0.1*10,(IF((AND(I192&gt;6)*(I192&lt;11.01)),(12.65-I192)/0.05*10,0))))+50,(IF((AND(I192&gt;10.99)*(I192&lt;14.21)),(14.3-I192)/0.1*10,(IF((AND(I192&gt;6)*(I192&lt;11.01)),(12.65-I192)/0.05*10,0))))))</f>
        <v>0</v>
      </c>
      <c r="L192" s="107"/>
      <c r="M192" s="100">
        <f t="shared" ref="M192:M199" si="286">INT(IF(L192&lt;1,0,(L192-0.945)/0.055)*10)</f>
        <v>0</v>
      </c>
      <c r="N192" s="126"/>
      <c r="O192" s="100">
        <f t="shared" ref="O192:O199" si="287">INT(IF(N192&lt;3,0,(N192-2.85)/0.15)*10)</f>
        <v>0</v>
      </c>
      <c r="P192" s="102"/>
      <c r="Q192" s="100">
        <f t="shared" ref="Q192:Q199" si="288">INT(IF(P192&lt;5,0,(P192-4)/1)*10)</f>
        <v>0</v>
      </c>
      <c r="R192" s="103"/>
      <c r="S192" s="104">
        <f>INT(IF(R192&lt;30,0,(R192-27)/3)*10)</f>
        <v>0</v>
      </c>
      <c r="T192" s="107"/>
      <c r="U192" s="100">
        <f t="shared" ref="U192:U199" si="289">INT(IF(T192&lt;2.2,0,(T192-2.135)/0.065)*10)</f>
        <v>0</v>
      </c>
      <c r="V192" s="103"/>
      <c r="W192" s="100">
        <f t="shared" ref="W192:W199" si="290">INT(IF(V192&lt;5,0,(V192-4.3)/0.7)*10)</f>
        <v>0</v>
      </c>
      <c r="X192" s="85"/>
      <c r="Y192" s="100">
        <f t="shared" ref="Y192:Y199" si="291">INT(IF(X192&lt;10,0,(X192-9)/1)*10)</f>
        <v>0</v>
      </c>
      <c r="Z192" s="107"/>
      <c r="AA192" s="100">
        <f t="shared" ref="AA192:AA199" si="292">INT(IF(Z192&lt;5,0,(Z192-4.25)/0.75)*10)</f>
        <v>0</v>
      </c>
      <c r="AB192" s="108"/>
      <c r="AC192" s="102"/>
      <c r="AD192" s="109"/>
      <c r="AE192" s="110">
        <f>IF(AF192="ANO",(MAX(AL192:AN192)),0)</f>
        <v>0</v>
      </c>
      <c r="AF192" s="111" t="str">
        <f t="shared" ref="AF192:AF199" si="293">IF(AND(ISNUMBER(AB192))*((ISNUMBER(AC192)))*(((ISNUMBER(AD192)))),"NE",IF(AND(ISNUMBER(AB192))*((ISNUMBER(AC192))),"NE",IF(AND(ISNUMBER(AB192))*((ISNUMBER(AD192))),"NE",IF(AND(ISNUMBER(AC192))*((ISNUMBER(AD192))),"NE",IF(AND(AB192="")*((AC192=""))*(((AD192=""))),"NE","ANO")))))</f>
        <v>NE</v>
      </c>
      <c r="AG192" s="112">
        <f t="shared" ref="AG192:AG199" si="294">SUM(K192+M192+O192+Q192+S192+U192+W192+Y192+AA192+AE192)</f>
        <v>0</v>
      </c>
      <c r="AH192" s="183"/>
      <c r="AJ192" s="119">
        <f>AG200</f>
        <v>0</v>
      </c>
      <c r="AK192" s="119"/>
      <c r="AL192" s="114">
        <f>INT(IF(AB192&lt;25,0,(AB192-23.5)/1.5)*10)</f>
        <v>0</v>
      </c>
      <c r="AM192" s="114">
        <f>INT(IF(AC192&lt;120,0,(AC192-117.6)/2.4)*10)</f>
        <v>0</v>
      </c>
      <c r="AN192" s="114">
        <f>INT(IF(AO192&gt;=441,0,(442.5-AO192)/2.5)*10)</f>
        <v>0</v>
      </c>
      <c r="AO192" s="115" t="str">
        <f t="shared" ref="AO192:AO199" si="295">IF(AND(AP192=0,AQ192=0),"",AP192*60+AQ192)</f>
        <v/>
      </c>
      <c r="AP192" s="115">
        <f t="shared" ref="AP192:AP199" si="296">HOUR(AD192)</f>
        <v>0</v>
      </c>
      <c r="AQ192" s="115">
        <f t="shared" ref="AQ192:AQ199" si="297">MINUTE(AD192)</f>
        <v>0</v>
      </c>
      <c r="AT192" s="117">
        <f>D190</f>
        <v>0</v>
      </c>
      <c r="AU192" s="118" t="str">
        <f>IF(A192="A","QD","")</f>
        <v/>
      </c>
    </row>
    <row r="193" spans="2:47" ht="15" x14ac:dyDescent="0.25">
      <c r="B193" s="62"/>
      <c r="C193" s="96"/>
      <c r="D193" s="195"/>
      <c r="E193" s="195"/>
      <c r="F193" s="158" t="s">
        <v>49</v>
      </c>
      <c r="G193" s="98"/>
      <c r="H193" s="98"/>
      <c r="I193" s="99"/>
      <c r="J193" s="99"/>
      <c r="K193" s="100">
        <f t="shared" si="285"/>
        <v>0</v>
      </c>
      <c r="L193" s="99"/>
      <c r="M193" s="100">
        <f t="shared" si="286"/>
        <v>0</v>
      </c>
      <c r="N193" s="101"/>
      <c r="O193" s="100">
        <f t="shared" si="287"/>
        <v>0</v>
      </c>
      <c r="P193" s="102"/>
      <c r="Q193" s="100">
        <f t="shared" si="288"/>
        <v>0</v>
      </c>
      <c r="R193" s="103"/>
      <c r="S193" s="104">
        <f t="shared" ref="S193:S199" si="298">INT(IF(R193&lt;30,0,(R193-27)/3)*10)</f>
        <v>0</v>
      </c>
      <c r="T193" s="99"/>
      <c r="U193" s="100">
        <f t="shared" si="289"/>
        <v>0</v>
      </c>
      <c r="V193" s="103"/>
      <c r="W193" s="100">
        <f t="shared" si="290"/>
        <v>0</v>
      </c>
      <c r="X193" s="106"/>
      <c r="Y193" s="100">
        <f t="shared" si="291"/>
        <v>0</v>
      </c>
      <c r="Z193" s="107"/>
      <c r="AA193" s="100">
        <f t="shared" si="292"/>
        <v>0</v>
      </c>
      <c r="AB193" s="108"/>
      <c r="AC193" s="102"/>
      <c r="AD193" s="109"/>
      <c r="AE193" s="110">
        <f t="shared" ref="AE193:AE198" si="299">IF(AF193="ANO",(MAX(AL193:AN193)),0)</f>
        <v>0</v>
      </c>
      <c r="AF193" s="111" t="str">
        <f t="shared" si="293"/>
        <v>NE</v>
      </c>
      <c r="AG193" s="112">
        <f t="shared" si="294"/>
        <v>0</v>
      </c>
      <c r="AH193" s="183"/>
      <c r="AJ193" s="119">
        <f>AG200</f>
        <v>0</v>
      </c>
      <c r="AK193" s="119"/>
      <c r="AL193" s="114">
        <f t="shared" ref="AL193:AL199" si="300">INT(IF(AB193&lt;25,0,(AB193-23.5)/1.5)*10)</f>
        <v>0</v>
      </c>
      <c r="AM193" s="114">
        <f t="shared" ref="AM193:AM199" si="301">INT(IF(AC193&lt;120,0,(AC193-117.6)/2.4)*10)</f>
        <v>0</v>
      </c>
      <c r="AN193" s="114">
        <f t="shared" ref="AN193:AN199" si="302">INT(IF(AO193&gt;=441,0,(442.5-AO193)/2.5)*10)</f>
        <v>0</v>
      </c>
      <c r="AO193" s="115" t="str">
        <f t="shared" si="295"/>
        <v/>
      </c>
      <c r="AP193" s="115">
        <f t="shared" si="296"/>
        <v>0</v>
      </c>
      <c r="AQ193" s="115">
        <f t="shared" si="297"/>
        <v>0</v>
      </c>
      <c r="AT193" s="117">
        <f>D190</f>
        <v>0</v>
      </c>
      <c r="AU193" s="118" t="str">
        <f t="shared" ref="AU193:AU199" si="303">IF(A193="A","QD","")</f>
        <v/>
      </c>
    </row>
    <row r="194" spans="2:47" ht="15" x14ac:dyDescent="0.25">
      <c r="B194" s="62"/>
      <c r="C194" s="96"/>
      <c r="D194" s="195"/>
      <c r="E194" s="195"/>
      <c r="F194" s="158" t="s">
        <v>49</v>
      </c>
      <c r="G194" s="98"/>
      <c r="H194" s="98"/>
      <c r="I194" s="99"/>
      <c r="J194" s="99"/>
      <c r="K194" s="100">
        <f t="shared" si="285"/>
        <v>0</v>
      </c>
      <c r="L194" s="99"/>
      <c r="M194" s="100">
        <f t="shared" si="286"/>
        <v>0</v>
      </c>
      <c r="N194" s="101"/>
      <c r="O194" s="100">
        <f t="shared" si="287"/>
        <v>0</v>
      </c>
      <c r="P194" s="102"/>
      <c r="Q194" s="100">
        <f t="shared" si="288"/>
        <v>0</v>
      </c>
      <c r="R194" s="103"/>
      <c r="S194" s="104">
        <f t="shared" si="298"/>
        <v>0</v>
      </c>
      <c r="T194" s="99"/>
      <c r="U194" s="100">
        <f t="shared" si="289"/>
        <v>0</v>
      </c>
      <c r="V194" s="103"/>
      <c r="W194" s="100">
        <f t="shared" si="290"/>
        <v>0</v>
      </c>
      <c r="X194" s="106"/>
      <c r="Y194" s="100">
        <f t="shared" si="291"/>
        <v>0</v>
      </c>
      <c r="Z194" s="107"/>
      <c r="AA194" s="100">
        <f t="shared" si="292"/>
        <v>0</v>
      </c>
      <c r="AB194" s="108"/>
      <c r="AC194" s="102"/>
      <c r="AD194" s="109"/>
      <c r="AE194" s="110">
        <f t="shared" si="299"/>
        <v>0</v>
      </c>
      <c r="AF194" s="111" t="str">
        <f t="shared" si="293"/>
        <v>NE</v>
      </c>
      <c r="AG194" s="112">
        <f t="shared" si="294"/>
        <v>0</v>
      </c>
      <c r="AH194" s="183"/>
      <c r="AJ194" s="119">
        <f>AG200</f>
        <v>0</v>
      </c>
      <c r="AK194" s="119"/>
      <c r="AL194" s="114">
        <f t="shared" si="300"/>
        <v>0</v>
      </c>
      <c r="AM194" s="114">
        <f t="shared" si="301"/>
        <v>0</v>
      </c>
      <c r="AN194" s="114">
        <f t="shared" si="302"/>
        <v>0</v>
      </c>
      <c r="AO194" s="115" t="str">
        <f t="shared" si="295"/>
        <v/>
      </c>
      <c r="AP194" s="115">
        <f t="shared" si="296"/>
        <v>0</v>
      </c>
      <c r="AQ194" s="115">
        <f t="shared" si="297"/>
        <v>0</v>
      </c>
      <c r="AT194" s="117">
        <f>D190</f>
        <v>0</v>
      </c>
      <c r="AU194" s="118" t="str">
        <f t="shared" si="303"/>
        <v/>
      </c>
    </row>
    <row r="195" spans="2:47" ht="15" x14ac:dyDescent="0.25">
      <c r="B195" s="62"/>
      <c r="C195" s="96"/>
      <c r="D195" s="195"/>
      <c r="E195" s="195"/>
      <c r="F195" s="158" t="s">
        <v>49</v>
      </c>
      <c r="G195" s="98"/>
      <c r="H195" s="98"/>
      <c r="I195" s="99"/>
      <c r="J195" s="99"/>
      <c r="K195" s="100">
        <f t="shared" si="285"/>
        <v>0</v>
      </c>
      <c r="L195" s="99"/>
      <c r="M195" s="100">
        <f t="shared" si="286"/>
        <v>0</v>
      </c>
      <c r="N195" s="101"/>
      <c r="O195" s="100">
        <f t="shared" si="287"/>
        <v>0</v>
      </c>
      <c r="P195" s="102"/>
      <c r="Q195" s="100">
        <f t="shared" si="288"/>
        <v>0</v>
      </c>
      <c r="R195" s="103"/>
      <c r="S195" s="104">
        <f t="shared" si="298"/>
        <v>0</v>
      </c>
      <c r="T195" s="99"/>
      <c r="U195" s="100">
        <f t="shared" si="289"/>
        <v>0</v>
      </c>
      <c r="V195" s="103"/>
      <c r="W195" s="100">
        <f t="shared" si="290"/>
        <v>0</v>
      </c>
      <c r="X195" s="106"/>
      <c r="Y195" s="100">
        <f t="shared" si="291"/>
        <v>0</v>
      </c>
      <c r="Z195" s="107"/>
      <c r="AA195" s="100">
        <f t="shared" si="292"/>
        <v>0</v>
      </c>
      <c r="AB195" s="108"/>
      <c r="AC195" s="102"/>
      <c r="AD195" s="109"/>
      <c r="AE195" s="110">
        <f t="shared" si="299"/>
        <v>0</v>
      </c>
      <c r="AF195" s="111" t="str">
        <f t="shared" si="293"/>
        <v>NE</v>
      </c>
      <c r="AG195" s="112">
        <f t="shared" si="294"/>
        <v>0</v>
      </c>
      <c r="AH195" s="183"/>
      <c r="AJ195" s="119">
        <f>AG200</f>
        <v>0</v>
      </c>
      <c r="AK195" s="119"/>
      <c r="AL195" s="114">
        <f t="shared" si="300"/>
        <v>0</v>
      </c>
      <c r="AM195" s="114">
        <f t="shared" si="301"/>
        <v>0</v>
      </c>
      <c r="AN195" s="114">
        <f t="shared" si="302"/>
        <v>0</v>
      </c>
      <c r="AO195" s="115" t="str">
        <f t="shared" si="295"/>
        <v/>
      </c>
      <c r="AP195" s="115">
        <f t="shared" si="296"/>
        <v>0</v>
      </c>
      <c r="AQ195" s="115">
        <f t="shared" si="297"/>
        <v>0</v>
      </c>
      <c r="AT195" s="117">
        <f>D190</f>
        <v>0</v>
      </c>
      <c r="AU195" s="118" t="str">
        <f t="shared" si="303"/>
        <v/>
      </c>
    </row>
    <row r="196" spans="2:47" ht="15" x14ac:dyDescent="0.25">
      <c r="B196" s="62"/>
      <c r="C196" s="96"/>
      <c r="D196" s="196"/>
      <c r="E196" s="196"/>
      <c r="F196" s="124" t="s">
        <v>40</v>
      </c>
      <c r="G196" s="98"/>
      <c r="H196" s="98"/>
      <c r="I196" s="99"/>
      <c r="J196" s="99"/>
      <c r="K196" s="100">
        <f t="shared" si="285"/>
        <v>0</v>
      </c>
      <c r="L196" s="99"/>
      <c r="M196" s="100">
        <f t="shared" si="286"/>
        <v>0</v>
      </c>
      <c r="N196" s="101"/>
      <c r="O196" s="100">
        <f>INT(IF(N196&lt;3,0,(N196-2.85)/0.15)*10)</f>
        <v>0</v>
      </c>
      <c r="P196" s="102"/>
      <c r="Q196" s="100">
        <f t="shared" si="288"/>
        <v>0</v>
      </c>
      <c r="R196" s="103"/>
      <c r="S196" s="104">
        <f t="shared" si="298"/>
        <v>0</v>
      </c>
      <c r="T196" s="99"/>
      <c r="U196" s="100">
        <f t="shared" si="289"/>
        <v>0</v>
      </c>
      <c r="V196" s="103"/>
      <c r="W196" s="100">
        <f t="shared" si="290"/>
        <v>0</v>
      </c>
      <c r="X196" s="85"/>
      <c r="Y196" s="100">
        <f t="shared" si="291"/>
        <v>0</v>
      </c>
      <c r="Z196" s="107"/>
      <c r="AA196" s="100">
        <f t="shared" si="292"/>
        <v>0</v>
      </c>
      <c r="AB196" s="108"/>
      <c r="AC196" s="102"/>
      <c r="AD196" s="122"/>
      <c r="AE196" s="110">
        <f t="shared" si="299"/>
        <v>0</v>
      </c>
      <c r="AF196" s="111" t="str">
        <f t="shared" si="293"/>
        <v>NE</v>
      </c>
      <c r="AG196" s="128">
        <f t="shared" si="294"/>
        <v>0</v>
      </c>
      <c r="AH196" s="183"/>
      <c r="AJ196" s="119">
        <f>AG200</f>
        <v>0</v>
      </c>
      <c r="AK196" s="119"/>
      <c r="AL196" s="114">
        <f t="shared" si="300"/>
        <v>0</v>
      </c>
      <c r="AM196" s="114">
        <f t="shared" si="301"/>
        <v>0</v>
      </c>
      <c r="AN196" s="114">
        <f t="shared" si="302"/>
        <v>0</v>
      </c>
      <c r="AO196" s="115" t="str">
        <f t="shared" si="295"/>
        <v/>
      </c>
      <c r="AP196" s="115">
        <f t="shared" si="296"/>
        <v>0</v>
      </c>
      <c r="AQ196" s="115">
        <f t="shared" si="297"/>
        <v>0</v>
      </c>
      <c r="AT196" s="117">
        <f>D190</f>
        <v>0</v>
      </c>
      <c r="AU196" s="118" t="str">
        <f t="shared" si="303"/>
        <v/>
      </c>
    </row>
    <row r="197" spans="2:47" ht="15" x14ac:dyDescent="0.25">
      <c r="B197" s="62"/>
      <c r="C197" s="96"/>
      <c r="D197" s="196"/>
      <c r="E197" s="196"/>
      <c r="F197" s="124" t="s">
        <v>40</v>
      </c>
      <c r="G197" s="98"/>
      <c r="H197" s="98"/>
      <c r="I197" s="107"/>
      <c r="J197" s="107"/>
      <c r="K197" s="100">
        <f t="shared" si="285"/>
        <v>0</v>
      </c>
      <c r="L197" s="107"/>
      <c r="M197" s="100">
        <f t="shared" si="286"/>
        <v>0</v>
      </c>
      <c r="N197" s="126"/>
      <c r="O197" s="100">
        <f t="shared" si="287"/>
        <v>0</v>
      </c>
      <c r="P197" s="102"/>
      <c r="Q197" s="100">
        <f t="shared" si="288"/>
        <v>0</v>
      </c>
      <c r="R197" s="103"/>
      <c r="S197" s="104">
        <f t="shared" si="298"/>
        <v>0</v>
      </c>
      <c r="T197" s="107"/>
      <c r="U197" s="100">
        <f t="shared" si="289"/>
        <v>0</v>
      </c>
      <c r="V197" s="103"/>
      <c r="W197" s="100">
        <f t="shared" si="290"/>
        <v>0</v>
      </c>
      <c r="X197" s="106"/>
      <c r="Y197" s="100">
        <f t="shared" si="291"/>
        <v>0</v>
      </c>
      <c r="Z197" s="107"/>
      <c r="AA197" s="100">
        <f t="shared" si="292"/>
        <v>0</v>
      </c>
      <c r="AB197" s="108"/>
      <c r="AC197" s="102"/>
      <c r="AD197" s="109"/>
      <c r="AE197" s="110">
        <f t="shared" si="299"/>
        <v>0</v>
      </c>
      <c r="AF197" s="111" t="str">
        <f t="shared" si="293"/>
        <v>NE</v>
      </c>
      <c r="AG197" s="128">
        <f t="shared" si="294"/>
        <v>0</v>
      </c>
      <c r="AH197" s="183"/>
      <c r="AJ197" s="119">
        <f>AG200</f>
        <v>0</v>
      </c>
      <c r="AK197" s="119"/>
      <c r="AL197" s="114">
        <f t="shared" si="300"/>
        <v>0</v>
      </c>
      <c r="AM197" s="114">
        <f t="shared" si="301"/>
        <v>0</v>
      </c>
      <c r="AN197" s="114">
        <f t="shared" si="302"/>
        <v>0</v>
      </c>
      <c r="AO197" s="115" t="str">
        <f t="shared" si="295"/>
        <v/>
      </c>
      <c r="AP197" s="115">
        <f t="shared" si="296"/>
        <v>0</v>
      </c>
      <c r="AQ197" s="115">
        <f t="shared" si="297"/>
        <v>0</v>
      </c>
      <c r="AT197" s="117">
        <f>D190</f>
        <v>0</v>
      </c>
      <c r="AU197" s="118" t="str">
        <f t="shared" si="303"/>
        <v/>
      </c>
    </row>
    <row r="198" spans="2:47" ht="15" x14ac:dyDescent="0.25">
      <c r="B198" s="62"/>
      <c r="C198" s="96"/>
      <c r="D198" s="196"/>
      <c r="E198" s="196"/>
      <c r="F198" s="124" t="s">
        <v>40</v>
      </c>
      <c r="G198" s="98"/>
      <c r="H198" s="98"/>
      <c r="I198" s="107"/>
      <c r="J198" s="107"/>
      <c r="K198" s="100">
        <f t="shared" si="285"/>
        <v>0</v>
      </c>
      <c r="L198" s="107"/>
      <c r="M198" s="100">
        <f t="shared" si="286"/>
        <v>0</v>
      </c>
      <c r="N198" s="126"/>
      <c r="O198" s="100">
        <f t="shared" si="287"/>
        <v>0</v>
      </c>
      <c r="P198" s="102"/>
      <c r="Q198" s="100">
        <f t="shared" si="288"/>
        <v>0</v>
      </c>
      <c r="R198" s="103"/>
      <c r="S198" s="104">
        <f t="shared" si="298"/>
        <v>0</v>
      </c>
      <c r="T198" s="107"/>
      <c r="U198" s="100">
        <f t="shared" si="289"/>
        <v>0</v>
      </c>
      <c r="V198" s="103"/>
      <c r="W198" s="100">
        <f t="shared" si="290"/>
        <v>0</v>
      </c>
      <c r="X198" s="106"/>
      <c r="Y198" s="100">
        <f t="shared" si="291"/>
        <v>0</v>
      </c>
      <c r="Z198" s="107"/>
      <c r="AA198" s="100">
        <f t="shared" si="292"/>
        <v>0</v>
      </c>
      <c r="AB198" s="108"/>
      <c r="AC198" s="102"/>
      <c r="AD198" s="109"/>
      <c r="AE198" s="110">
        <f t="shared" si="299"/>
        <v>0</v>
      </c>
      <c r="AF198" s="111" t="str">
        <f t="shared" si="293"/>
        <v>NE</v>
      </c>
      <c r="AG198" s="128">
        <f t="shared" si="294"/>
        <v>0</v>
      </c>
      <c r="AH198" s="183"/>
      <c r="AJ198" s="119">
        <f>AG200</f>
        <v>0</v>
      </c>
      <c r="AK198" s="119"/>
      <c r="AL198" s="114">
        <f t="shared" si="300"/>
        <v>0</v>
      </c>
      <c r="AM198" s="114">
        <f t="shared" si="301"/>
        <v>0</v>
      </c>
      <c r="AN198" s="114">
        <f t="shared" si="302"/>
        <v>0</v>
      </c>
      <c r="AO198" s="115" t="str">
        <f t="shared" si="295"/>
        <v/>
      </c>
      <c r="AP198" s="115">
        <f t="shared" si="296"/>
        <v>0</v>
      </c>
      <c r="AQ198" s="115">
        <f t="shared" si="297"/>
        <v>0</v>
      </c>
      <c r="AT198" s="117">
        <f>D190</f>
        <v>0</v>
      </c>
      <c r="AU198" s="118" t="str">
        <f t="shared" si="303"/>
        <v/>
      </c>
    </row>
    <row r="199" spans="2:47" ht="15" x14ac:dyDescent="0.25">
      <c r="B199" s="62"/>
      <c r="C199" s="96"/>
      <c r="D199" s="196"/>
      <c r="E199" s="196"/>
      <c r="F199" s="124" t="s">
        <v>40</v>
      </c>
      <c r="G199" s="98"/>
      <c r="H199" s="98"/>
      <c r="I199" s="107"/>
      <c r="J199" s="107"/>
      <c r="K199" s="100">
        <f t="shared" si="285"/>
        <v>0</v>
      </c>
      <c r="L199" s="107"/>
      <c r="M199" s="100">
        <f t="shared" si="286"/>
        <v>0</v>
      </c>
      <c r="N199" s="126"/>
      <c r="O199" s="100">
        <f t="shared" si="287"/>
        <v>0</v>
      </c>
      <c r="P199" s="102"/>
      <c r="Q199" s="100">
        <f t="shared" si="288"/>
        <v>0</v>
      </c>
      <c r="R199" s="103"/>
      <c r="S199" s="104">
        <f t="shared" si="298"/>
        <v>0</v>
      </c>
      <c r="T199" s="107"/>
      <c r="U199" s="100">
        <f t="shared" si="289"/>
        <v>0</v>
      </c>
      <c r="V199" s="103"/>
      <c r="W199" s="100">
        <f t="shared" si="290"/>
        <v>0</v>
      </c>
      <c r="X199" s="106"/>
      <c r="Y199" s="100">
        <f t="shared" si="291"/>
        <v>0</v>
      </c>
      <c r="Z199" s="107"/>
      <c r="AA199" s="100">
        <f t="shared" si="292"/>
        <v>0</v>
      </c>
      <c r="AB199" s="108"/>
      <c r="AC199" s="102"/>
      <c r="AD199" s="109"/>
      <c r="AE199" s="110">
        <f>IF(AF199="ANO",(MAX(AL199:AN199)),0)</f>
        <v>0</v>
      </c>
      <c r="AF199" s="111" t="str">
        <f t="shared" si="293"/>
        <v>NE</v>
      </c>
      <c r="AG199" s="128">
        <f t="shared" si="294"/>
        <v>0</v>
      </c>
      <c r="AH199" s="183"/>
      <c r="AJ199" s="119">
        <f>AG200</f>
        <v>0</v>
      </c>
      <c r="AK199" s="119"/>
      <c r="AL199" s="114">
        <f t="shared" si="300"/>
        <v>0</v>
      </c>
      <c r="AM199" s="114">
        <f t="shared" si="301"/>
        <v>0</v>
      </c>
      <c r="AN199" s="114">
        <f t="shared" si="302"/>
        <v>0</v>
      </c>
      <c r="AO199" s="115" t="str">
        <f t="shared" si="295"/>
        <v/>
      </c>
      <c r="AP199" s="115">
        <f t="shared" si="296"/>
        <v>0</v>
      </c>
      <c r="AQ199" s="115">
        <f t="shared" si="297"/>
        <v>0</v>
      </c>
      <c r="AT199" s="117">
        <f>D190</f>
        <v>0</v>
      </c>
      <c r="AU199" s="118" t="str">
        <f t="shared" si="303"/>
        <v/>
      </c>
    </row>
    <row r="200" spans="2:47" x14ac:dyDescent="0.2">
      <c r="B200" s="62"/>
      <c r="C200" s="160"/>
      <c r="D200" s="197"/>
      <c r="E200" s="197"/>
      <c r="F200" s="198"/>
      <c r="G200" s="197"/>
      <c r="H200" s="197"/>
      <c r="I200" s="197"/>
      <c r="J200" s="197"/>
      <c r="K200" s="197"/>
      <c r="L200" s="197"/>
      <c r="M200" s="197"/>
      <c r="N200" s="197"/>
      <c r="O200" s="197"/>
      <c r="P200" s="197"/>
      <c r="Q200" s="197"/>
      <c r="R200" s="197"/>
      <c r="S200" s="197"/>
      <c r="T200" s="197"/>
      <c r="U200" s="197"/>
      <c r="V200" s="197"/>
      <c r="W200" s="197"/>
      <c r="X200" s="197"/>
      <c r="Y200" s="197"/>
      <c r="Z200" s="197"/>
      <c r="AA200" s="197"/>
      <c r="AB200" s="197"/>
      <c r="AC200" s="197"/>
      <c r="AD200" s="197"/>
      <c r="AE200" s="199" t="s">
        <v>63</v>
      </c>
      <c r="AF200" s="200"/>
      <c r="AG200" s="201">
        <f>SUM((SUM(AG192:AG195)-MIN(AG192:AG195))+(SUM(AG196:AG199)-MIN(AG196:AG199)))</f>
        <v>0</v>
      </c>
      <c r="AH200" s="210"/>
      <c r="AJ200" s="137">
        <f>AG200</f>
        <v>0</v>
      </c>
      <c r="AK200" s="137"/>
      <c r="AL200" s="137"/>
      <c r="AM200" s="137"/>
      <c r="AN200" s="137"/>
      <c r="AP200" s="16"/>
      <c r="AQ200" s="139"/>
    </row>
    <row r="201" spans="2:47" ht="13.5" thickBot="1" x14ac:dyDescent="0.25">
      <c r="B201" s="62"/>
      <c r="C201" s="141"/>
      <c r="D201" s="142"/>
      <c r="E201" s="142"/>
      <c r="F201" s="143"/>
      <c r="G201" s="143"/>
      <c r="H201" s="143"/>
      <c r="I201" s="143"/>
      <c r="J201" s="143"/>
      <c r="K201" s="190"/>
      <c r="L201" s="202"/>
      <c r="M201" s="144"/>
      <c r="N201" s="143"/>
      <c r="O201" s="144"/>
      <c r="P201" s="143"/>
      <c r="Q201" s="144"/>
      <c r="R201" s="143"/>
      <c r="S201" s="144"/>
      <c r="T201" s="143"/>
      <c r="U201" s="144"/>
      <c r="V201" s="145"/>
      <c r="W201" s="144"/>
      <c r="X201" s="143"/>
      <c r="Y201" s="144"/>
      <c r="Z201" s="143"/>
      <c r="AA201" s="144"/>
      <c r="AB201" s="203"/>
      <c r="AC201" s="145"/>
      <c r="AD201" s="145"/>
      <c r="AE201" s="190"/>
      <c r="AF201" s="146"/>
      <c r="AG201" s="192"/>
      <c r="AH201" s="210"/>
      <c r="AJ201" s="137">
        <f>AG200</f>
        <v>0</v>
      </c>
      <c r="AK201" s="137"/>
      <c r="AL201" s="137"/>
      <c r="AM201" s="137"/>
      <c r="AN201" s="137"/>
      <c r="AP201" s="16"/>
      <c r="AQ201" s="16"/>
    </row>
    <row r="202" spans="2:47" x14ac:dyDescent="0.2">
      <c r="B202" s="62" t="s">
        <v>198</v>
      </c>
      <c r="C202" s="149" t="s">
        <v>199</v>
      </c>
      <c r="D202" s="150"/>
      <c r="E202" s="151"/>
      <c r="F202" s="152"/>
      <c r="G202" s="66"/>
      <c r="H202" s="66"/>
      <c r="I202" s="68" t="s">
        <v>14</v>
      </c>
      <c r="J202" s="69"/>
      <c r="K202" s="153" t="s">
        <v>15</v>
      </c>
      <c r="L202" s="67" t="s">
        <v>16</v>
      </c>
      <c r="M202" s="153" t="s">
        <v>15</v>
      </c>
      <c r="N202" s="67" t="s">
        <v>17</v>
      </c>
      <c r="O202" s="153" t="s">
        <v>15</v>
      </c>
      <c r="P202" s="154" t="s">
        <v>18</v>
      </c>
      <c r="Q202" s="153" t="s">
        <v>15</v>
      </c>
      <c r="R202" s="72" t="s">
        <v>19</v>
      </c>
      <c r="S202" s="153" t="s">
        <v>66</v>
      </c>
      <c r="T202" s="154" t="s">
        <v>21</v>
      </c>
      <c r="U202" s="153" t="s">
        <v>15</v>
      </c>
      <c r="V202" s="68" t="s">
        <v>22</v>
      </c>
      <c r="W202" s="153" t="s">
        <v>15</v>
      </c>
      <c r="X202" s="67" t="s">
        <v>23</v>
      </c>
      <c r="Y202" s="153" t="s">
        <v>15</v>
      </c>
      <c r="Z202" s="154" t="s">
        <v>24</v>
      </c>
      <c r="AA202" s="153" t="s">
        <v>15</v>
      </c>
      <c r="AB202" s="180" t="s">
        <v>25</v>
      </c>
      <c r="AC202" s="68" t="s">
        <v>26</v>
      </c>
      <c r="AD202" s="68" t="s">
        <v>27</v>
      </c>
      <c r="AE202" s="70" t="s">
        <v>15</v>
      </c>
      <c r="AF202" s="74"/>
      <c r="AG202" s="75" t="s">
        <v>28</v>
      </c>
      <c r="AJ202" s="77">
        <f>AG212</f>
        <v>0</v>
      </c>
      <c r="AK202" s="77"/>
      <c r="AL202" s="78" t="s">
        <v>29</v>
      </c>
      <c r="AM202" s="78" t="s">
        <v>29</v>
      </c>
      <c r="AN202" s="78" t="s">
        <v>29</v>
      </c>
      <c r="AO202" s="78" t="s">
        <v>30</v>
      </c>
      <c r="AP202" s="78" t="s">
        <v>31</v>
      </c>
      <c r="AQ202" s="78" t="s">
        <v>32</v>
      </c>
    </row>
    <row r="203" spans="2:47" x14ac:dyDescent="0.2">
      <c r="B203" s="62"/>
      <c r="C203" s="156" t="s">
        <v>33</v>
      </c>
      <c r="D203" s="83" t="s">
        <v>34</v>
      </c>
      <c r="E203" s="83" t="s">
        <v>35</v>
      </c>
      <c r="F203" s="84" t="s">
        <v>36</v>
      </c>
      <c r="G203" s="85" t="s">
        <v>37</v>
      </c>
      <c r="H203" s="86" t="s">
        <v>38</v>
      </c>
      <c r="I203" s="87" t="s">
        <v>39</v>
      </c>
      <c r="J203" s="87"/>
      <c r="K203" s="157"/>
      <c r="L203" s="89" t="s">
        <v>40</v>
      </c>
      <c r="M203" s="157"/>
      <c r="N203" s="89" t="s">
        <v>40</v>
      </c>
      <c r="O203" s="157"/>
      <c r="P203" s="88" t="s">
        <v>41</v>
      </c>
      <c r="Q203" s="157"/>
      <c r="R203" s="88" t="s">
        <v>41</v>
      </c>
      <c r="S203" s="157"/>
      <c r="T203" s="88" t="s">
        <v>40</v>
      </c>
      <c r="U203" s="157"/>
      <c r="V203" s="87" t="s">
        <v>41</v>
      </c>
      <c r="W203" s="157"/>
      <c r="X203" s="89" t="s">
        <v>41</v>
      </c>
      <c r="Y203" s="157"/>
      <c r="Z203" s="88" t="s">
        <v>40</v>
      </c>
      <c r="AA203" s="157"/>
      <c r="AB203" s="181" t="s">
        <v>40</v>
      </c>
      <c r="AC203" s="87" t="s">
        <v>40</v>
      </c>
      <c r="AD203" s="91" t="s">
        <v>42</v>
      </c>
      <c r="AE203" s="88"/>
      <c r="AF203" s="92"/>
      <c r="AG203" s="93" t="s">
        <v>43</v>
      </c>
      <c r="AJ203" s="77">
        <f>AG212</f>
        <v>0</v>
      </c>
      <c r="AK203" s="77"/>
      <c r="AL203" s="94" t="s">
        <v>25</v>
      </c>
      <c r="AM203" s="94" t="s">
        <v>26</v>
      </c>
      <c r="AN203" s="94" t="s">
        <v>44</v>
      </c>
      <c r="AO203" s="95" t="s">
        <v>44</v>
      </c>
      <c r="AP203" s="95" t="s">
        <v>44</v>
      </c>
      <c r="AQ203" s="95" t="s">
        <v>44</v>
      </c>
    </row>
    <row r="204" spans="2:47" ht="15" x14ac:dyDescent="0.25">
      <c r="B204" s="62"/>
      <c r="C204" s="96"/>
      <c r="D204" s="195"/>
      <c r="E204" s="195"/>
      <c r="F204" s="158" t="s">
        <v>49</v>
      </c>
      <c r="G204" s="98"/>
      <c r="H204" s="98"/>
      <c r="I204" s="107"/>
      <c r="J204" s="107"/>
      <c r="K204" s="100">
        <f t="shared" ref="K204:K211" si="304">INT(IF(J204="E",(IF((AND(I204&gt;10.99)*(I204&lt;14.21)),(14.3-I204)/0.1*10,(IF((AND(I204&gt;6)*(I204&lt;11.01)),(12.65-I204)/0.05*10,0))))+50,(IF((AND(I204&gt;10.99)*(I204&lt;14.21)),(14.3-I204)/0.1*10,(IF((AND(I204&gt;6)*(I204&lt;11.01)),(12.65-I204)/0.05*10,0))))))</f>
        <v>0</v>
      </c>
      <c r="L204" s="107"/>
      <c r="M204" s="100">
        <f t="shared" ref="M204:M211" si="305">INT(IF(L204&lt;1,0,(L204-0.945)/0.055)*10)</f>
        <v>0</v>
      </c>
      <c r="N204" s="126"/>
      <c r="O204" s="100">
        <f t="shared" ref="O204:O211" si="306">INT(IF(N204&lt;3,0,(N204-2.85)/0.15)*10)</f>
        <v>0</v>
      </c>
      <c r="P204" s="102"/>
      <c r="Q204" s="100">
        <f t="shared" ref="Q204:Q211" si="307">INT(IF(P204&lt;5,0,(P204-4)/1)*10)</f>
        <v>0</v>
      </c>
      <c r="R204" s="103"/>
      <c r="S204" s="104">
        <f>INT(IF(R204&lt;30,0,(R204-27)/3)*10)</f>
        <v>0</v>
      </c>
      <c r="T204" s="107"/>
      <c r="U204" s="100">
        <f t="shared" ref="U204:U211" si="308">INT(IF(T204&lt;2.2,0,(T204-2.135)/0.065)*10)</f>
        <v>0</v>
      </c>
      <c r="V204" s="103"/>
      <c r="W204" s="100">
        <f t="shared" ref="W204:W211" si="309">INT(IF(V204&lt;5,0,(V204-4.3)/0.7)*10)</f>
        <v>0</v>
      </c>
      <c r="X204" s="85"/>
      <c r="Y204" s="100">
        <f t="shared" ref="Y204:Y211" si="310">INT(IF(X204&lt;10,0,(X204-9)/1)*10)</f>
        <v>0</v>
      </c>
      <c r="Z204" s="107"/>
      <c r="AA204" s="100">
        <f t="shared" ref="AA204:AA211" si="311">INT(IF(Z204&lt;5,0,(Z204-4.25)/0.75)*10)</f>
        <v>0</v>
      </c>
      <c r="AB204" s="108"/>
      <c r="AC204" s="102"/>
      <c r="AD204" s="109"/>
      <c r="AE204" s="110">
        <f>IF(AF204="ANO",(MAX(AL204:AN204)),0)</f>
        <v>0</v>
      </c>
      <c r="AF204" s="111" t="str">
        <f t="shared" ref="AF204:AF211" si="312">IF(AND(ISNUMBER(AB204))*((ISNUMBER(AC204)))*(((ISNUMBER(AD204)))),"NE",IF(AND(ISNUMBER(AB204))*((ISNUMBER(AC204))),"NE",IF(AND(ISNUMBER(AB204))*((ISNUMBER(AD204))),"NE",IF(AND(ISNUMBER(AC204))*((ISNUMBER(AD204))),"NE",IF(AND(AB204="")*((AC204=""))*(((AD204=""))),"NE","ANO")))))</f>
        <v>NE</v>
      </c>
      <c r="AG204" s="112">
        <f t="shared" ref="AG204:AG211" si="313">SUM(K204+M204+O204+Q204+S204+U204+W204+Y204+AA204+AE204)</f>
        <v>0</v>
      </c>
      <c r="AH204" s="183"/>
      <c r="AJ204" s="119">
        <f>AG212</f>
        <v>0</v>
      </c>
      <c r="AK204" s="119"/>
      <c r="AL204" s="114">
        <f>INT(IF(AB204&lt;25,0,(AB204-23.5)/1.5)*10)</f>
        <v>0</v>
      </c>
      <c r="AM204" s="114">
        <f>INT(IF(AC204&lt;120,0,(AC204-117.6)/2.4)*10)</f>
        <v>0</v>
      </c>
      <c r="AN204" s="114">
        <f>INT(IF(AO204&gt;=441,0,(442.5-AO204)/2.5)*10)</f>
        <v>0</v>
      </c>
      <c r="AO204" s="115" t="str">
        <f t="shared" ref="AO204:AO211" si="314">IF(AND(AP204=0,AQ204=0),"",AP204*60+AQ204)</f>
        <v/>
      </c>
      <c r="AP204" s="115">
        <f t="shared" ref="AP204:AP211" si="315">HOUR(AD204)</f>
        <v>0</v>
      </c>
      <c r="AQ204" s="115">
        <f t="shared" ref="AQ204:AQ211" si="316">MINUTE(AD204)</f>
        <v>0</v>
      </c>
      <c r="AT204" s="117">
        <f>D202</f>
        <v>0</v>
      </c>
      <c r="AU204" s="118" t="str">
        <f>IF(A204="A","QD","")</f>
        <v/>
      </c>
    </row>
    <row r="205" spans="2:47" ht="15" x14ac:dyDescent="0.25">
      <c r="B205" s="62"/>
      <c r="C205" s="96"/>
      <c r="D205" s="195"/>
      <c r="E205" s="195"/>
      <c r="F205" s="158" t="s">
        <v>49</v>
      </c>
      <c r="G205" s="98"/>
      <c r="H205" s="98"/>
      <c r="I205" s="99"/>
      <c r="J205" s="99"/>
      <c r="K205" s="100">
        <f t="shared" si="304"/>
        <v>0</v>
      </c>
      <c r="L205" s="99"/>
      <c r="M205" s="100">
        <f t="shared" si="305"/>
        <v>0</v>
      </c>
      <c r="N205" s="101"/>
      <c r="O205" s="100">
        <f t="shared" si="306"/>
        <v>0</v>
      </c>
      <c r="P205" s="102"/>
      <c r="Q205" s="100">
        <f t="shared" si="307"/>
        <v>0</v>
      </c>
      <c r="R205" s="103"/>
      <c r="S205" s="104">
        <f t="shared" ref="S205:S211" si="317">INT(IF(R205&lt;30,0,(R205-27)/3)*10)</f>
        <v>0</v>
      </c>
      <c r="T205" s="99"/>
      <c r="U205" s="100">
        <f t="shared" si="308"/>
        <v>0</v>
      </c>
      <c r="V205" s="103"/>
      <c r="W205" s="100">
        <f t="shared" si="309"/>
        <v>0</v>
      </c>
      <c r="X205" s="106"/>
      <c r="Y205" s="100">
        <f t="shared" si="310"/>
        <v>0</v>
      </c>
      <c r="Z205" s="107"/>
      <c r="AA205" s="100">
        <f t="shared" si="311"/>
        <v>0</v>
      </c>
      <c r="AB205" s="108"/>
      <c r="AC205" s="102"/>
      <c r="AD205" s="109"/>
      <c r="AE205" s="110">
        <f t="shared" ref="AE205:AE210" si="318">IF(AF205="ANO",(MAX(AL205:AN205)),0)</f>
        <v>0</v>
      </c>
      <c r="AF205" s="111" t="str">
        <f t="shared" si="312"/>
        <v>NE</v>
      </c>
      <c r="AG205" s="112">
        <f t="shared" si="313"/>
        <v>0</v>
      </c>
      <c r="AH205" s="183"/>
      <c r="AJ205" s="119">
        <f>AG212</f>
        <v>0</v>
      </c>
      <c r="AK205" s="119"/>
      <c r="AL205" s="114">
        <f t="shared" ref="AL205:AL211" si="319">INT(IF(AB205&lt;25,0,(AB205-23.5)/1.5)*10)</f>
        <v>0</v>
      </c>
      <c r="AM205" s="114">
        <f t="shared" ref="AM205:AM211" si="320">INT(IF(AC205&lt;120,0,(AC205-117.6)/2.4)*10)</f>
        <v>0</v>
      </c>
      <c r="AN205" s="114">
        <f t="shared" ref="AN205:AN211" si="321">INT(IF(AO205&gt;=441,0,(442.5-AO205)/2.5)*10)</f>
        <v>0</v>
      </c>
      <c r="AO205" s="115" t="str">
        <f t="shared" si="314"/>
        <v/>
      </c>
      <c r="AP205" s="115">
        <f t="shared" si="315"/>
        <v>0</v>
      </c>
      <c r="AQ205" s="115">
        <f t="shared" si="316"/>
        <v>0</v>
      </c>
      <c r="AT205" s="117">
        <f>D202</f>
        <v>0</v>
      </c>
      <c r="AU205" s="118" t="str">
        <f t="shared" ref="AU205:AU211" si="322">IF(A205="A","QD","")</f>
        <v/>
      </c>
    </row>
    <row r="206" spans="2:47" ht="15" x14ac:dyDescent="0.25">
      <c r="B206" s="62"/>
      <c r="C206" s="96"/>
      <c r="D206" s="195"/>
      <c r="E206" s="195"/>
      <c r="F206" s="158" t="s">
        <v>49</v>
      </c>
      <c r="G206" s="98"/>
      <c r="H206" s="98"/>
      <c r="I206" s="99"/>
      <c r="J206" s="99"/>
      <c r="K206" s="100">
        <f t="shared" si="304"/>
        <v>0</v>
      </c>
      <c r="L206" s="99"/>
      <c r="M206" s="100">
        <f t="shared" si="305"/>
        <v>0</v>
      </c>
      <c r="N206" s="101"/>
      <c r="O206" s="100">
        <f t="shared" si="306"/>
        <v>0</v>
      </c>
      <c r="P206" s="102"/>
      <c r="Q206" s="100">
        <f t="shared" si="307"/>
        <v>0</v>
      </c>
      <c r="R206" s="103"/>
      <c r="S206" s="104">
        <f t="shared" si="317"/>
        <v>0</v>
      </c>
      <c r="T206" s="99"/>
      <c r="U206" s="100">
        <f t="shared" si="308"/>
        <v>0</v>
      </c>
      <c r="V206" s="103"/>
      <c r="W206" s="100">
        <f t="shared" si="309"/>
        <v>0</v>
      </c>
      <c r="X206" s="106"/>
      <c r="Y206" s="100">
        <f t="shared" si="310"/>
        <v>0</v>
      </c>
      <c r="Z206" s="107"/>
      <c r="AA206" s="100">
        <f t="shared" si="311"/>
        <v>0</v>
      </c>
      <c r="AB206" s="108"/>
      <c r="AC206" s="102"/>
      <c r="AD206" s="109"/>
      <c r="AE206" s="110">
        <f t="shared" si="318"/>
        <v>0</v>
      </c>
      <c r="AF206" s="111" t="str">
        <f t="shared" si="312"/>
        <v>NE</v>
      </c>
      <c r="AG206" s="112">
        <f t="shared" si="313"/>
        <v>0</v>
      </c>
      <c r="AH206" s="183"/>
      <c r="AJ206" s="119">
        <f>AG212</f>
        <v>0</v>
      </c>
      <c r="AK206" s="119"/>
      <c r="AL206" s="114">
        <f t="shared" si="319"/>
        <v>0</v>
      </c>
      <c r="AM206" s="114">
        <f t="shared" si="320"/>
        <v>0</v>
      </c>
      <c r="AN206" s="114">
        <f t="shared" si="321"/>
        <v>0</v>
      </c>
      <c r="AO206" s="115" t="str">
        <f t="shared" si="314"/>
        <v/>
      </c>
      <c r="AP206" s="115">
        <f t="shared" si="315"/>
        <v>0</v>
      </c>
      <c r="AQ206" s="115">
        <f t="shared" si="316"/>
        <v>0</v>
      </c>
      <c r="AT206" s="117">
        <f>D202</f>
        <v>0</v>
      </c>
      <c r="AU206" s="118" t="str">
        <f t="shared" si="322"/>
        <v/>
      </c>
    </row>
    <row r="207" spans="2:47" ht="15" x14ac:dyDescent="0.25">
      <c r="B207" s="62"/>
      <c r="C207" s="96"/>
      <c r="D207" s="195"/>
      <c r="E207" s="195"/>
      <c r="F207" s="158" t="s">
        <v>49</v>
      </c>
      <c r="G207" s="98"/>
      <c r="H207" s="98"/>
      <c r="I207" s="99"/>
      <c r="J207" s="99"/>
      <c r="K207" s="100">
        <f t="shared" si="304"/>
        <v>0</v>
      </c>
      <c r="L207" s="99"/>
      <c r="M207" s="100">
        <f t="shared" si="305"/>
        <v>0</v>
      </c>
      <c r="N207" s="101"/>
      <c r="O207" s="100">
        <f t="shared" si="306"/>
        <v>0</v>
      </c>
      <c r="P207" s="102"/>
      <c r="Q207" s="100">
        <f t="shared" si="307"/>
        <v>0</v>
      </c>
      <c r="R207" s="103"/>
      <c r="S207" s="104">
        <f t="shared" si="317"/>
        <v>0</v>
      </c>
      <c r="T207" s="99"/>
      <c r="U207" s="100">
        <f t="shared" si="308"/>
        <v>0</v>
      </c>
      <c r="V207" s="103"/>
      <c r="W207" s="100">
        <f t="shared" si="309"/>
        <v>0</v>
      </c>
      <c r="X207" s="106"/>
      <c r="Y207" s="100">
        <f t="shared" si="310"/>
        <v>0</v>
      </c>
      <c r="Z207" s="107"/>
      <c r="AA207" s="100">
        <f t="shared" si="311"/>
        <v>0</v>
      </c>
      <c r="AB207" s="108"/>
      <c r="AC207" s="102"/>
      <c r="AD207" s="109"/>
      <c r="AE207" s="110">
        <f t="shared" si="318"/>
        <v>0</v>
      </c>
      <c r="AF207" s="111" t="str">
        <f t="shared" si="312"/>
        <v>NE</v>
      </c>
      <c r="AG207" s="112">
        <f t="shared" si="313"/>
        <v>0</v>
      </c>
      <c r="AH207" s="183"/>
      <c r="AJ207" s="119">
        <f>AG212</f>
        <v>0</v>
      </c>
      <c r="AK207" s="119"/>
      <c r="AL207" s="114">
        <f t="shared" si="319"/>
        <v>0</v>
      </c>
      <c r="AM207" s="114">
        <f t="shared" si="320"/>
        <v>0</v>
      </c>
      <c r="AN207" s="114">
        <f t="shared" si="321"/>
        <v>0</v>
      </c>
      <c r="AO207" s="115" t="str">
        <f t="shared" si="314"/>
        <v/>
      </c>
      <c r="AP207" s="115">
        <f t="shared" si="315"/>
        <v>0</v>
      </c>
      <c r="AQ207" s="115">
        <f t="shared" si="316"/>
        <v>0</v>
      </c>
      <c r="AT207" s="117">
        <f>D202</f>
        <v>0</v>
      </c>
      <c r="AU207" s="118" t="str">
        <f t="shared" si="322"/>
        <v/>
      </c>
    </row>
    <row r="208" spans="2:47" ht="15" x14ac:dyDescent="0.25">
      <c r="B208" s="62"/>
      <c r="C208" s="96"/>
      <c r="D208" s="196"/>
      <c r="E208" s="196"/>
      <c r="F208" s="124" t="s">
        <v>40</v>
      </c>
      <c r="G208" s="98"/>
      <c r="H208" s="98"/>
      <c r="I208" s="99"/>
      <c r="J208" s="99"/>
      <c r="K208" s="100">
        <f t="shared" si="304"/>
        <v>0</v>
      </c>
      <c r="L208" s="99"/>
      <c r="M208" s="100">
        <f t="shared" si="305"/>
        <v>0</v>
      </c>
      <c r="N208" s="101"/>
      <c r="O208" s="100">
        <f t="shared" si="306"/>
        <v>0</v>
      </c>
      <c r="P208" s="102"/>
      <c r="Q208" s="100">
        <f t="shared" si="307"/>
        <v>0</v>
      </c>
      <c r="R208" s="103"/>
      <c r="S208" s="104">
        <f t="shared" si="317"/>
        <v>0</v>
      </c>
      <c r="T208" s="99"/>
      <c r="U208" s="100">
        <f t="shared" si="308"/>
        <v>0</v>
      </c>
      <c r="V208" s="103"/>
      <c r="W208" s="100">
        <f t="shared" si="309"/>
        <v>0</v>
      </c>
      <c r="X208" s="85"/>
      <c r="Y208" s="100">
        <f t="shared" si="310"/>
        <v>0</v>
      </c>
      <c r="Z208" s="107"/>
      <c r="AA208" s="100">
        <f t="shared" si="311"/>
        <v>0</v>
      </c>
      <c r="AB208" s="108"/>
      <c r="AC208" s="102"/>
      <c r="AD208" s="122"/>
      <c r="AE208" s="110">
        <f t="shared" si="318"/>
        <v>0</v>
      </c>
      <c r="AF208" s="111" t="str">
        <f t="shared" si="312"/>
        <v>NE</v>
      </c>
      <c r="AG208" s="128">
        <f t="shared" si="313"/>
        <v>0</v>
      </c>
      <c r="AH208" s="183"/>
      <c r="AJ208" s="119">
        <f>AG212</f>
        <v>0</v>
      </c>
      <c r="AK208" s="119"/>
      <c r="AL208" s="114">
        <f t="shared" si="319"/>
        <v>0</v>
      </c>
      <c r="AM208" s="114">
        <f t="shared" si="320"/>
        <v>0</v>
      </c>
      <c r="AN208" s="114">
        <f t="shared" si="321"/>
        <v>0</v>
      </c>
      <c r="AO208" s="115" t="str">
        <f t="shared" si="314"/>
        <v/>
      </c>
      <c r="AP208" s="115">
        <f t="shared" si="315"/>
        <v>0</v>
      </c>
      <c r="AQ208" s="115">
        <f t="shared" si="316"/>
        <v>0</v>
      </c>
      <c r="AT208" s="117">
        <f>D202</f>
        <v>0</v>
      </c>
      <c r="AU208" s="118" t="str">
        <f t="shared" si="322"/>
        <v/>
      </c>
    </row>
    <row r="209" spans="2:47" ht="15" x14ac:dyDescent="0.25">
      <c r="B209" s="62"/>
      <c r="C209" s="96"/>
      <c r="D209" s="196"/>
      <c r="E209" s="196"/>
      <c r="F209" s="124" t="s">
        <v>40</v>
      </c>
      <c r="G209" s="98"/>
      <c r="H209" s="98"/>
      <c r="I209" s="107"/>
      <c r="J209" s="107"/>
      <c r="K209" s="100">
        <f t="shared" si="304"/>
        <v>0</v>
      </c>
      <c r="L209" s="107"/>
      <c r="M209" s="100">
        <f t="shared" si="305"/>
        <v>0</v>
      </c>
      <c r="N209" s="126"/>
      <c r="O209" s="100">
        <f t="shared" si="306"/>
        <v>0</v>
      </c>
      <c r="P209" s="102"/>
      <c r="Q209" s="100">
        <f t="shared" si="307"/>
        <v>0</v>
      </c>
      <c r="R209" s="103"/>
      <c r="S209" s="104">
        <f t="shared" si="317"/>
        <v>0</v>
      </c>
      <c r="T209" s="107"/>
      <c r="U209" s="100">
        <f t="shared" si="308"/>
        <v>0</v>
      </c>
      <c r="V209" s="103"/>
      <c r="W209" s="100">
        <f t="shared" si="309"/>
        <v>0</v>
      </c>
      <c r="X209" s="106"/>
      <c r="Y209" s="100">
        <f t="shared" si="310"/>
        <v>0</v>
      </c>
      <c r="Z209" s="107"/>
      <c r="AA209" s="100">
        <f t="shared" si="311"/>
        <v>0</v>
      </c>
      <c r="AB209" s="108"/>
      <c r="AC209" s="102"/>
      <c r="AD209" s="109"/>
      <c r="AE209" s="110">
        <f t="shared" si="318"/>
        <v>0</v>
      </c>
      <c r="AF209" s="111" t="str">
        <f t="shared" si="312"/>
        <v>NE</v>
      </c>
      <c r="AG209" s="128">
        <f t="shared" si="313"/>
        <v>0</v>
      </c>
      <c r="AH209" s="183"/>
      <c r="AJ209" s="119">
        <f>AG212</f>
        <v>0</v>
      </c>
      <c r="AK209" s="119"/>
      <c r="AL209" s="114">
        <f t="shared" si="319"/>
        <v>0</v>
      </c>
      <c r="AM209" s="114">
        <f t="shared" si="320"/>
        <v>0</v>
      </c>
      <c r="AN209" s="114">
        <f t="shared" si="321"/>
        <v>0</v>
      </c>
      <c r="AO209" s="115" t="str">
        <f t="shared" si="314"/>
        <v/>
      </c>
      <c r="AP209" s="115">
        <f t="shared" si="315"/>
        <v>0</v>
      </c>
      <c r="AQ209" s="115">
        <f t="shared" si="316"/>
        <v>0</v>
      </c>
      <c r="AT209" s="117">
        <f>D202</f>
        <v>0</v>
      </c>
      <c r="AU209" s="118" t="str">
        <f t="shared" si="322"/>
        <v/>
      </c>
    </row>
    <row r="210" spans="2:47" ht="15" x14ac:dyDescent="0.25">
      <c r="B210" s="62"/>
      <c r="C210" s="96"/>
      <c r="D210" s="196"/>
      <c r="E210" s="196"/>
      <c r="F210" s="124" t="s">
        <v>40</v>
      </c>
      <c r="G210" s="98"/>
      <c r="H210" s="98"/>
      <c r="I210" s="107"/>
      <c r="J210" s="107"/>
      <c r="K210" s="100">
        <f t="shared" si="304"/>
        <v>0</v>
      </c>
      <c r="L210" s="107"/>
      <c r="M210" s="100">
        <f t="shared" si="305"/>
        <v>0</v>
      </c>
      <c r="N210" s="126"/>
      <c r="O210" s="100">
        <f t="shared" si="306"/>
        <v>0</v>
      </c>
      <c r="P210" s="102"/>
      <c r="Q210" s="100">
        <f t="shared" si="307"/>
        <v>0</v>
      </c>
      <c r="R210" s="103"/>
      <c r="S210" s="104">
        <f t="shared" si="317"/>
        <v>0</v>
      </c>
      <c r="T210" s="107"/>
      <c r="U210" s="100">
        <f t="shared" si="308"/>
        <v>0</v>
      </c>
      <c r="V210" s="103"/>
      <c r="W210" s="100">
        <f t="shared" si="309"/>
        <v>0</v>
      </c>
      <c r="X210" s="106"/>
      <c r="Y210" s="100">
        <f t="shared" si="310"/>
        <v>0</v>
      </c>
      <c r="Z210" s="107"/>
      <c r="AA210" s="100">
        <f t="shared" si="311"/>
        <v>0</v>
      </c>
      <c r="AB210" s="108"/>
      <c r="AC210" s="102"/>
      <c r="AD210" s="109"/>
      <c r="AE210" s="110">
        <f t="shared" si="318"/>
        <v>0</v>
      </c>
      <c r="AF210" s="111" t="str">
        <f t="shared" si="312"/>
        <v>NE</v>
      </c>
      <c r="AG210" s="128">
        <f t="shared" si="313"/>
        <v>0</v>
      </c>
      <c r="AH210" s="183"/>
      <c r="AJ210" s="119">
        <f>AG212</f>
        <v>0</v>
      </c>
      <c r="AK210" s="119"/>
      <c r="AL210" s="114">
        <f t="shared" si="319"/>
        <v>0</v>
      </c>
      <c r="AM210" s="114">
        <f t="shared" si="320"/>
        <v>0</v>
      </c>
      <c r="AN210" s="114">
        <f t="shared" si="321"/>
        <v>0</v>
      </c>
      <c r="AO210" s="115" t="str">
        <f t="shared" si="314"/>
        <v/>
      </c>
      <c r="AP210" s="115">
        <f t="shared" si="315"/>
        <v>0</v>
      </c>
      <c r="AQ210" s="115">
        <f t="shared" si="316"/>
        <v>0</v>
      </c>
      <c r="AT210" s="117">
        <f>D202</f>
        <v>0</v>
      </c>
      <c r="AU210" s="118" t="str">
        <f t="shared" si="322"/>
        <v/>
      </c>
    </row>
    <row r="211" spans="2:47" ht="15" x14ac:dyDescent="0.25">
      <c r="B211" s="62"/>
      <c r="C211" s="96"/>
      <c r="D211" s="196"/>
      <c r="E211" s="196"/>
      <c r="F211" s="124" t="s">
        <v>40</v>
      </c>
      <c r="G211" s="98"/>
      <c r="H211" s="98"/>
      <c r="I211" s="107"/>
      <c r="J211" s="107"/>
      <c r="K211" s="100">
        <f t="shared" si="304"/>
        <v>0</v>
      </c>
      <c r="L211" s="107"/>
      <c r="M211" s="100">
        <f t="shared" si="305"/>
        <v>0</v>
      </c>
      <c r="N211" s="126"/>
      <c r="O211" s="100">
        <f t="shared" si="306"/>
        <v>0</v>
      </c>
      <c r="P211" s="102"/>
      <c r="Q211" s="100">
        <f t="shared" si="307"/>
        <v>0</v>
      </c>
      <c r="R211" s="103"/>
      <c r="S211" s="104">
        <f t="shared" si="317"/>
        <v>0</v>
      </c>
      <c r="T211" s="107"/>
      <c r="U211" s="100">
        <f t="shared" si="308"/>
        <v>0</v>
      </c>
      <c r="V211" s="103"/>
      <c r="W211" s="100">
        <f t="shared" si="309"/>
        <v>0</v>
      </c>
      <c r="X211" s="106"/>
      <c r="Y211" s="100">
        <f t="shared" si="310"/>
        <v>0</v>
      </c>
      <c r="Z211" s="107"/>
      <c r="AA211" s="100">
        <f t="shared" si="311"/>
        <v>0</v>
      </c>
      <c r="AB211" s="108"/>
      <c r="AC211" s="102"/>
      <c r="AD211" s="109"/>
      <c r="AE211" s="110">
        <f>IF(AF211="ANO",(MAX(AL211:AN211)),0)</f>
        <v>0</v>
      </c>
      <c r="AF211" s="111" t="str">
        <f t="shared" si="312"/>
        <v>NE</v>
      </c>
      <c r="AG211" s="128">
        <f t="shared" si="313"/>
        <v>0</v>
      </c>
      <c r="AH211" s="183"/>
      <c r="AJ211" s="119">
        <f>AG212</f>
        <v>0</v>
      </c>
      <c r="AK211" s="119"/>
      <c r="AL211" s="114">
        <f t="shared" si="319"/>
        <v>0</v>
      </c>
      <c r="AM211" s="114">
        <f t="shared" si="320"/>
        <v>0</v>
      </c>
      <c r="AN211" s="114">
        <f t="shared" si="321"/>
        <v>0</v>
      </c>
      <c r="AO211" s="115" t="str">
        <f t="shared" si="314"/>
        <v/>
      </c>
      <c r="AP211" s="115">
        <f t="shared" si="315"/>
        <v>0</v>
      </c>
      <c r="AQ211" s="115">
        <f t="shared" si="316"/>
        <v>0</v>
      </c>
      <c r="AT211" s="117">
        <f>D202</f>
        <v>0</v>
      </c>
      <c r="AU211" s="118" t="str">
        <f t="shared" si="322"/>
        <v/>
      </c>
    </row>
    <row r="212" spans="2:47" ht="15" x14ac:dyDescent="0.25">
      <c r="B212" s="62"/>
      <c r="C212" s="160"/>
      <c r="D212" s="197"/>
      <c r="E212" s="197"/>
      <c r="F212" s="198"/>
      <c r="G212" s="197"/>
      <c r="H212" s="197"/>
      <c r="I212" s="197"/>
      <c r="J212" s="197"/>
      <c r="K212" s="205"/>
      <c r="L212" s="197"/>
      <c r="M212" s="163"/>
      <c r="N212" s="164"/>
      <c r="O212" s="163"/>
      <c r="P212" s="164"/>
      <c r="Q212" s="163"/>
      <c r="R212" s="164"/>
      <c r="S212" s="161"/>
      <c r="T212" s="197"/>
      <c r="U212" s="197"/>
      <c r="V212" s="197"/>
      <c r="W212" s="197"/>
      <c r="X212" s="197"/>
      <c r="Y212" s="197"/>
      <c r="Z212" s="197"/>
      <c r="AA212" s="197"/>
      <c r="AB212" s="197"/>
      <c r="AC212" s="197"/>
      <c r="AD212" s="197"/>
      <c r="AE212" s="199" t="s">
        <v>63</v>
      </c>
      <c r="AF212" s="200"/>
      <c r="AG212" s="201">
        <f>SUM((SUM(AG204:AG207)-MIN(AG204:AG207))+(SUM(AG208:AG211)-MIN(AG208:AG211)))</f>
        <v>0</v>
      </c>
      <c r="AJ212" s="137">
        <f>AG212</f>
        <v>0</v>
      </c>
      <c r="AK212" s="137"/>
      <c r="AL212" s="168"/>
      <c r="AM212" s="168"/>
      <c r="AN212" s="168"/>
      <c r="AO212" s="169"/>
      <c r="AP212" s="169"/>
      <c r="AQ212" s="169"/>
      <c r="AT212" s="14"/>
      <c r="AU212" s="14"/>
    </row>
    <row r="213" spans="2:47" ht="15.75" thickBot="1" x14ac:dyDescent="0.3">
      <c r="B213" s="62"/>
      <c r="C213" s="170"/>
      <c r="D213" s="171"/>
      <c r="E213" s="171"/>
      <c r="F213" s="202"/>
      <c r="G213" s="202"/>
      <c r="H213" s="202"/>
      <c r="I213" s="202"/>
      <c r="J213" s="202"/>
      <c r="K213" s="190"/>
      <c r="L213" s="202"/>
      <c r="M213" s="190"/>
      <c r="N213" s="202"/>
      <c r="O213" s="190"/>
      <c r="P213" s="202"/>
      <c r="Q213" s="190"/>
      <c r="R213" s="202"/>
      <c r="S213" s="174"/>
      <c r="T213" s="202"/>
      <c r="U213" s="190"/>
      <c r="V213" s="211"/>
      <c r="W213" s="190"/>
      <c r="X213" s="202"/>
      <c r="Y213" s="190"/>
      <c r="Z213" s="202"/>
      <c r="AA213" s="190"/>
      <c r="AB213" s="212"/>
      <c r="AC213" s="211"/>
      <c r="AD213" s="211"/>
      <c r="AE213" s="190"/>
      <c r="AF213" s="178"/>
      <c r="AG213" s="192"/>
      <c r="AJ213" s="137">
        <f>AG212</f>
        <v>0</v>
      </c>
      <c r="AK213" s="137"/>
      <c r="AL213" s="168"/>
      <c r="AM213" s="168"/>
      <c r="AN213" s="168"/>
      <c r="AO213" s="169"/>
      <c r="AP213" s="169"/>
      <c r="AQ213" s="169"/>
      <c r="AT213" s="16"/>
      <c r="AU213" s="16"/>
    </row>
    <row r="214" spans="2:47" x14ac:dyDescent="0.2">
      <c r="B214" s="62" t="s">
        <v>200</v>
      </c>
      <c r="C214" s="149" t="s">
        <v>201</v>
      </c>
      <c r="D214" s="150"/>
      <c r="E214" s="151"/>
      <c r="F214" s="152"/>
      <c r="G214" s="66"/>
      <c r="H214" s="66"/>
      <c r="I214" s="213" t="s">
        <v>14</v>
      </c>
      <c r="J214" s="214"/>
      <c r="K214" s="215" t="s">
        <v>15</v>
      </c>
      <c r="L214" s="216" t="s">
        <v>16</v>
      </c>
      <c r="M214" s="215" t="s">
        <v>15</v>
      </c>
      <c r="N214" s="216" t="s">
        <v>17</v>
      </c>
      <c r="O214" s="215" t="s">
        <v>15</v>
      </c>
      <c r="P214" s="217" t="s">
        <v>18</v>
      </c>
      <c r="Q214" s="215" t="s">
        <v>15</v>
      </c>
      <c r="R214" s="72" t="s">
        <v>19</v>
      </c>
      <c r="S214" s="153" t="s">
        <v>15</v>
      </c>
      <c r="T214" s="217" t="s">
        <v>21</v>
      </c>
      <c r="U214" s="215" t="s">
        <v>15</v>
      </c>
      <c r="V214" s="213" t="s">
        <v>22</v>
      </c>
      <c r="W214" s="215" t="s">
        <v>15</v>
      </c>
      <c r="X214" s="216" t="s">
        <v>23</v>
      </c>
      <c r="Y214" s="215" t="s">
        <v>15</v>
      </c>
      <c r="Z214" s="217" t="s">
        <v>24</v>
      </c>
      <c r="AA214" s="215" t="s">
        <v>15</v>
      </c>
      <c r="AB214" s="180" t="s">
        <v>25</v>
      </c>
      <c r="AC214" s="68" t="s">
        <v>26</v>
      </c>
      <c r="AD214" s="68" t="s">
        <v>27</v>
      </c>
      <c r="AE214" s="70" t="s">
        <v>15</v>
      </c>
      <c r="AF214" s="74"/>
      <c r="AG214" s="75" t="s">
        <v>28</v>
      </c>
      <c r="AH214" s="210"/>
      <c r="AJ214" s="77">
        <f>AG224</f>
        <v>0</v>
      </c>
      <c r="AK214" s="77"/>
      <c r="AL214" s="78" t="s">
        <v>29</v>
      </c>
      <c r="AM214" s="78" t="s">
        <v>29</v>
      </c>
      <c r="AN214" s="78" t="s">
        <v>29</v>
      </c>
      <c r="AO214" s="78" t="s">
        <v>30</v>
      </c>
      <c r="AP214" s="78" t="s">
        <v>31</v>
      </c>
      <c r="AQ214" s="78" t="s">
        <v>32</v>
      </c>
      <c r="AT214" s="81"/>
      <c r="AU214" s="80"/>
    </row>
    <row r="215" spans="2:47" x14ac:dyDescent="0.2">
      <c r="B215" s="62"/>
      <c r="C215" s="156" t="s">
        <v>33</v>
      </c>
      <c r="D215" s="83" t="s">
        <v>34</v>
      </c>
      <c r="E215" s="83" t="s">
        <v>35</v>
      </c>
      <c r="F215" s="84" t="s">
        <v>36</v>
      </c>
      <c r="G215" s="85" t="s">
        <v>37</v>
      </c>
      <c r="H215" s="86" t="s">
        <v>38</v>
      </c>
      <c r="I215" s="87" t="s">
        <v>39</v>
      </c>
      <c r="J215" s="87"/>
      <c r="K215" s="157"/>
      <c r="L215" s="89" t="s">
        <v>40</v>
      </c>
      <c r="M215" s="157"/>
      <c r="N215" s="89" t="s">
        <v>40</v>
      </c>
      <c r="O215" s="157"/>
      <c r="P215" s="88" t="s">
        <v>41</v>
      </c>
      <c r="Q215" s="157"/>
      <c r="R215" s="88" t="s">
        <v>41</v>
      </c>
      <c r="S215" s="157"/>
      <c r="T215" s="88" t="s">
        <v>40</v>
      </c>
      <c r="U215" s="157"/>
      <c r="V215" s="87" t="s">
        <v>41</v>
      </c>
      <c r="W215" s="157"/>
      <c r="X215" s="89" t="s">
        <v>41</v>
      </c>
      <c r="Y215" s="157"/>
      <c r="Z215" s="88" t="s">
        <v>40</v>
      </c>
      <c r="AA215" s="157"/>
      <c r="AB215" s="181" t="s">
        <v>40</v>
      </c>
      <c r="AC215" s="87" t="s">
        <v>40</v>
      </c>
      <c r="AD215" s="91" t="s">
        <v>42</v>
      </c>
      <c r="AE215" s="88"/>
      <c r="AF215" s="92"/>
      <c r="AG215" s="93" t="s">
        <v>43</v>
      </c>
      <c r="AH215" s="210"/>
      <c r="AJ215" s="77">
        <f>AG224</f>
        <v>0</v>
      </c>
      <c r="AK215" s="77"/>
      <c r="AL215" s="94" t="s">
        <v>25</v>
      </c>
      <c r="AM215" s="94" t="s">
        <v>26</v>
      </c>
      <c r="AN215" s="94" t="s">
        <v>44</v>
      </c>
      <c r="AO215" s="95" t="s">
        <v>44</v>
      </c>
      <c r="AP215" s="95" t="s">
        <v>44</v>
      </c>
      <c r="AQ215" s="95" t="s">
        <v>44</v>
      </c>
      <c r="AT215" s="81"/>
      <c r="AU215" s="80"/>
    </row>
    <row r="216" spans="2:47" ht="15" x14ac:dyDescent="0.25">
      <c r="B216" s="62"/>
      <c r="C216" s="96"/>
      <c r="D216" s="195"/>
      <c r="E216" s="195"/>
      <c r="F216" s="158" t="s">
        <v>49</v>
      </c>
      <c r="G216" s="98"/>
      <c r="H216" s="98"/>
      <c r="I216" s="107"/>
      <c r="J216" s="107"/>
      <c r="K216" s="100">
        <f t="shared" ref="K216:K223" si="323">INT(IF(J216="E",(IF((AND(I216&gt;10.99)*(I216&lt;14.21)),(14.3-I216)/0.1*10,(IF((AND(I216&gt;6)*(I216&lt;11.01)),(12.65-I216)/0.05*10,0))))+50,(IF((AND(I216&gt;10.99)*(I216&lt;14.21)),(14.3-I216)/0.1*10,(IF((AND(I216&gt;6)*(I216&lt;11.01)),(12.65-I216)/0.05*10,0))))))</f>
        <v>0</v>
      </c>
      <c r="L216" s="107"/>
      <c r="M216" s="100">
        <f t="shared" ref="M216:M223" si="324">INT(IF(L216&lt;1,0,(L216-0.945)/0.055)*10)</f>
        <v>0</v>
      </c>
      <c r="N216" s="126"/>
      <c r="O216" s="100">
        <f t="shared" ref="O216:O223" si="325">INT(IF(N216&lt;3,0,(N216-2.85)/0.15)*10)</f>
        <v>0</v>
      </c>
      <c r="P216" s="102"/>
      <c r="Q216" s="100">
        <f t="shared" ref="Q216:Q223" si="326">INT(IF(P216&lt;5,0,(P216-4)/1)*10)</f>
        <v>0</v>
      </c>
      <c r="R216" s="103"/>
      <c r="S216" s="104">
        <f>INT(IF(R216&lt;30,0,(R216-27)/3)*10)</f>
        <v>0</v>
      </c>
      <c r="T216" s="107"/>
      <c r="U216" s="100">
        <f t="shared" ref="U216:U223" si="327">INT(IF(T216&lt;2.2,0,(T216-2.135)/0.065)*10)</f>
        <v>0</v>
      </c>
      <c r="V216" s="103"/>
      <c r="W216" s="100">
        <f t="shared" ref="W216:W223" si="328">INT(IF(V216&lt;5,0,(V216-4.3)/0.7)*10)</f>
        <v>0</v>
      </c>
      <c r="X216" s="85"/>
      <c r="Y216" s="100">
        <f t="shared" ref="Y216:Y223" si="329">INT(IF(X216&lt;10,0,(X216-9)/1)*10)</f>
        <v>0</v>
      </c>
      <c r="Z216" s="107"/>
      <c r="AA216" s="100">
        <f t="shared" ref="AA216:AA223" si="330">INT(IF(Z216&lt;5,0,(Z216-4.25)/0.75)*10)</f>
        <v>0</v>
      </c>
      <c r="AB216" s="108"/>
      <c r="AC216" s="102"/>
      <c r="AD216" s="109"/>
      <c r="AE216" s="110">
        <f>IF(AF216="ANO",(MAX(AL216:AN216)),0)</f>
        <v>0</v>
      </c>
      <c r="AF216" s="111" t="str">
        <f t="shared" ref="AF216:AF223" si="331">IF(AND(ISNUMBER(AB216))*((ISNUMBER(AC216)))*(((ISNUMBER(AD216)))),"NE",IF(AND(ISNUMBER(AB216))*((ISNUMBER(AC216))),"NE",IF(AND(ISNUMBER(AB216))*((ISNUMBER(AD216))),"NE",IF(AND(ISNUMBER(AC216))*((ISNUMBER(AD216))),"NE",IF(AND(AB216="")*((AC216=""))*(((AD216=""))),"NE","ANO")))))</f>
        <v>NE</v>
      </c>
      <c r="AG216" s="112">
        <f t="shared" ref="AG216:AG223" si="332">SUM(K216+M216+O216+Q216+S216+U216+W216+Y216+AA216+AE216)</f>
        <v>0</v>
      </c>
      <c r="AH216" s="210"/>
      <c r="AJ216" s="119">
        <f>AG224</f>
        <v>0</v>
      </c>
      <c r="AK216" s="119"/>
      <c r="AL216" s="114">
        <f>INT(IF(AB216&lt;25,0,(AB216-23.5)/1.5)*10)</f>
        <v>0</v>
      </c>
      <c r="AM216" s="114">
        <f>INT(IF(AC216&lt;120,0,(AC216-117.6)/2.4)*10)</f>
        <v>0</v>
      </c>
      <c r="AN216" s="114">
        <f>INT(IF(AO216&gt;=441,0,(442.5-AO216)/2.5)*10)</f>
        <v>0</v>
      </c>
      <c r="AO216" s="115" t="str">
        <f t="shared" ref="AO216:AO223" si="333">IF(AND(AP216=0,AQ216=0),"",AP216*60+AQ216)</f>
        <v/>
      </c>
      <c r="AP216" s="115">
        <f t="shared" ref="AP216:AP223" si="334">HOUR(AD216)</f>
        <v>0</v>
      </c>
      <c r="AQ216" s="115">
        <f t="shared" ref="AQ216:AQ223" si="335">MINUTE(AD216)</f>
        <v>0</v>
      </c>
      <c r="AT216" s="117">
        <f>D214</f>
        <v>0</v>
      </c>
      <c r="AU216" s="118" t="str">
        <f>IF(A216="A","QD","")</f>
        <v/>
      </c>
    </row>
    <row r="217" spans="2:47" ht="15" x14ac:dyDescent="0.25">
      <c r="B217" s="62"/>
      <c r="C217" s="96"/>
      <c r="D217" s="195"/>
      <c r="E217" s="195"/>
      <c r="F217" s="158" t="s">
        <v>49</v>
      </c>
      <c r="G217" s="98"/>
      <c r="H217" s="98"/>
      <c r="I217" s="99"/>
      <c r="J217" s="99"/>
      <c r="K217" s="100">
        <f t="shared" si="323"/>
        <v>0</v>
      </c>
      <c r="L217" s="99"/>
      <c r="M217" s="100">
        <f t="shared" si="324"/>
        <v>0</v>
      </c>
      <c r="N217" s="101"/>
      <c r="O217" s="100">
        <f t="shared" si="325"/>
        <v>0</v>
      </c>
      <c r="P217" s="102"/>
      <c r="Q217" s="100">
        <f t="shared" si="326"/>
        <v>0</v>
      </c>
      <c r="R217" s="103"/>
      <c r="S217" s="104">
        <f t="shared" ref="S217:S223" si="336">INT(IF(R217&lt;30,0,(R217-27)/3)*10)</f>
        <v>0</v>
      </c>
      <c r="T217" s="99"/>
      <c r="U217" s="100">
        <f t="shared" si="327"/>
        <v>0</v>
      </c>
      <c r="V217" s="103"/>
      <c r="W217" s="100">
        <f t="shared" si="328"/>
        <v>0</v>
      </c>
      <c r="X217" s="106"/>
      <c r="Y217" s="100">
        <f t="shared" si="329"/>
        <v>0</v>
      </c>
      <c r="Z217" s="107"/>
      <c r="AA217" s="100">
        <f t="shared" si="330"/>
        <v>0</v>
      </c>
      <c r="AB217" s="108"/>
      <c r="AC217" s="102"/>
      <c r="AD217" s="109"/>
      <c r="AE217" s="110">
        <f t="shared" ref="AE217:AE222" si="337">IF(AF217="ANO",(MAX(AL217:AN217)),0)</f>
        <v>0</v>
      </c>
      <c r="AF217" s="111" t="str">
        <f t="shared" si="331"/>
        <v>NE</v>
      </c>
      <c r="AG217" s="112">
        <f t="shared" si="332"/>
        <v>0</v>
      </c>
      <c r="AH217" s="183"/>
      <c r="AJ217" s="119">
        <f>AG224</f>
        <v>0</v>
      </c>
      <c r="AK217" s="119"/>
      <c r="AL217" s="114">
        <f t="shared" ref="AL217:AL223" si="338">INT(IF(AB217&lt;25,0,(AB217-23.5)/1.5)*10)</f>
        <v>0</v>
      </c>
      <c r="AM217" s="114">
        <f t="shared" ref="AM217:AM223" si="339">INT(IF(AC217&lt;120,0,(AC217-117.6)/2.4)*10)</f>
        <v>0</v>
      </c>
      <c r="AN217" s="114">
        <f t="shared" ref="AN217:AN223" si="340">INT(IF(AO217&gt;=441,0,(442.5-AO217)/2.5)*10)</f>
        <v>0</v>
      </c>
      <c r="AO217" s="115" t="str">
        <f t="shared" si="333"/>
        <v/>
      </c>
      <c r="AP217" s="115">
        <f t="shared" si="334"/>
        <v>0</v>
      </c>
      <c r="AQ217" s="115">
        <f t="shared" si="335"/>
        <v>0</v>
      </c>
      <c r="AT217" s="117">
        <f>D214</f>
        <v>0</v>
      </c>
      <c r="AU217" s="118" t="str">
        <f t="shared" ref="AU217:AU223" si="341">IF(A217="A","QD","")</f>
        <v/>
      </c>
    </row>
    <row r="218" spans="2:47" ht="15" x14ac:dyDescent="0.25">
      <c r="B218" s="62"/>
      <c r="C218" s="96"/>
      <c r="D218" s="195"/>
      <c r="E218" s="195"/>
      <c r="F218" s="158" t="s">
        <v>49</v>
      </c>
      <c r="G218" s="98"/>
      <c r="H218" s="98"/>
      <c r="I218" s="99"/>
      <c r="J218" s="99"/>
      <c r="K218" s="100">
        <f t="shared" si="323"/>
        <v>0</v>
      </c>
      <c r="L218" s="99"/>
      <c r="M218" s="100">
        <f t="shared" si="324"/>
        <v>0</v>
      </c>
      <c r="N218" s="101"/>
      <c r="O218" s="100">
        <f t="shared" si="325"/>
        <v>0</v>
      </c>
      <c r="P218" s="102"/>
      <c r="Q218" s="100">
        <f t="shared" si="326"/>
        <v>0</v>
      </c>
      <c r="R218" s="103"/>
      <c r="S218" s="104">
        <f t="shared" si="336"/>
        <v>0</v>
      </c>
      <c r="T218" s="99"/>
      <c r="U218" s="100">
        <f t="shared" si="327"/>
        <v>0</v>
      </c>
      <c r="V218" s="103"/>
      <c r="W218" s="100">
        <f t="shared" si="328"/>
        <v>0</v>
      </c>
      <c r="X218" s="106"/>
      <c r="Y218" s="100">
        <f t="shared" si="329"/>
        <v>0</v>
      </c>
      <c r="Z218" s="107"/>
      <c r="AA218" s="100">
        <f t="shared" si="330"/>
        <v>0</v>
      </c>
      <c r="AB218" s="108"/>
      <c r="AC218" s="102"/>
      <c r="AD218" s="109"/>
      <c r="AE218" s="110">
        <f t="shared" si="337"/>
        <v>0</v>
      </c>
      <c r="AF218" s="111" t="str">
        <f t="shared" si="331"/>
        <v>NE</v>
      </c>
      <c r="AG218" s="112">
        <f t="shared" si="332"/>
        <v>0</v>
      </c>
      <c r="AH218" s="183"/>
      <c r="AJ218" s="119">
        <f>AG224</f>
        <v>0</v>
      </c>
      <c r="AK218" s="119"/>
      <c r="AL218" s="114">
        <f t="shared" si="338"/>
        <v>0</v>
      </c>
      <c r="AM218" s="114">
        <f t="shared" si="339"/>
        <v>0</v>
      </c>
      <c r="AN218" s="114">
        <f t="shared" si="340"/>
        <v>0</v>
      </c>
      <c r="AO218" s="115" t="str">
        <f t="shared" si="333"/>
        <v/>
      </c>
      <c r="AP218" s="115">
        <f t="shared" si="334"/>
        <v>0</v>
      </c>
      <c r="AQ218" s="115">
        <f t="shared" si="335"/>
        <v>0</v>
      </c>
      <c r="AT218" s="117">
        <f>D214</f>
        <v>0</v>
      </c>
      <c r="AU218" s="118" t="str">
        <f t="shared" si="341"/>
        <v/>
      </c>
    </row>
    <row r="219" spans="2:47" ht="15" x14ac:dyDescent="0.25">
      <c r="B219" s="62"/>
      <c r="C219" s="96"/>
      <c r="D219" s="195"/>
      <c r="E219" s="195"/>
      <c r="F219" s="158" t="s">
        <v>49</v>
      </c>
      <c r="G219" s="98"/>
      <c r="H219" s="98"/>
      <c r="I219" s="99"/>
      <c r="J219" s="99"/>
      <c r="K219" s="100">
        <f t="shared" si="323"/>
        <v>0</v>
      </c>
      <c r="L219" s="99"/>
      <c r="M219" s="100">
        <f t="shared" si="324"/>
        <v>0</v>
      </c>
      <c r="N219" s="101"/>
      <c r="O219" s="100">
        <f t="shared" si="325"/>
        <v>0</v>
      </c>
      <c r="P219" s="102"/>
      <c r="Q219" s="100">
        <f t="shared" si="326"/>
        <v>0</v>
      </c>
      <c r="R219" s="103"/>
      <c r="S219" s="104">
        <f t="shared" si="336"/>
        <v>0</v>
      </c>
      <c r="T219" s="99"/>
      <c r="U219" s="100">
        <f t="shared" si="327"/>
        <v>0</v>
      </c>
      <c r="V219" s="103"/>
      <c r="W219" s="100">
        <f t="shared" si="328"/>
        <v>0</v>
      </c>
      <c r="X219" s="106"/>
      <c r="Y219" s="100">
        <f t="shared" si="329"/>
        <v>0</v>
      </c>
      <c r="Z219" s="107"/>
      <c r="AA219" s="100">
        <f t="shared" si="330"/>
        <v>0</v>
      </c>
      <c r="AB219" s="108"/>
      <c r="AC219" s="102"/>
      <c r="AD219" s="109"/>
      <c r="AE219" s="110">
        <f t="shared" si="337"/>
        <v>0</v>
      </c>
      <c r="AF219" s="111" t="str">
        <f t="shared" si="331"/>
        <v>NE</v>
      </c>
      <c r="AG219" s="112">
        <f t="shared" si="332"/>
        <v>0</v>
      </c>
      <c r="AH219" s="183"/>
      <c r="AJ219" s="119">
        <f>AG224</f>
        <v>0</v>
      </c>
      <c r="AK219" s="119"/>
      <c r="AL219" s="114">
        <f t="shared" si="338"/>
        <v>0</v>
      </c>
      <c r="AM219" s="114">
        <f t="shared" si="339"/>
        <v>0</v>
      </c>
      <c r="AN219" s="114">
        <f t="shared" si="340"/>
        <v>0</v>
      </c>
      <c r="AO219" s="115" t="str">
        <f t="shared" si="333"/>
        <v/>
      </c>
      <c r="AP219" s="115">
        <f t="shared" si="334"/>
        <v>0</v>
      </c>
      <c r="AQ219" s="115">
        <f t="shared" si="335"/>
        <v>0</v>
      </c>
      <c r="AT219" s="117">
        <f>D214</f>
        <v>0</v>
      </c>
      <c r="AU219" s="118" t="str">
        <f t="shared" si="341"/>
        <v/>
      </c>
    </row>
    <row r="220" spans="2:47" ht="15" x14ac:dyDescent="0.25">
      <c r="B220" s="62"/>
      <c r="C220" s="96"/>
      <c r="D220" s="196"/>
      <c r="E220" s="196"/>
      <c r="F220" s="124" t="s">
        <v>40</v>
      </c>
      <c r="G220" s="98"/>
      <c r="H220" s="98"/>
      <c r="I220" s="99"/>
      <c r="J220" s="99"/>
      <c r="K220" s="100">
        <f t="shared" si="323"/>
        <v>0</v>
      </c>
      <c r="L220" s="99"/>
      <c r="M220" s="100">
        <f t="shared" si="324"/>
        <v>0</v>
      </c>
      <c r="N220" s="101"/>
      <c r="O220" s="100">
        <f t="shared" si="325"/>
        <v>0</v>
      </c>
      <c r="P220" s="102"/>
      <c r="Q220" s="100">
        <f t="shared" si="326"/>
        <v>0</v>
      </c>
      <c r="R220" s="103"/>
      <c r="S220" s="104">
        <f t="shared" si="336"/>
        <v>0</v>
      </c>
      <c r="T220" s="99"/>
      <c r="U220" s="100">
        <f t="shared" si="327"/>
        <v>0</v>
      </c>
      <c r="V220" s="103"/>
      <c r="W220" s="100">
        <f t="shared" si="328"/>
        <v>0</v>
      </c>
      <c r="X220" s="85"/>
      <c r="Y220" s="100">
        <f t="shared" si="329"/>
        <v>0</v>
      </c>
      <c r="Z220" s="107"/>
      <c r="AA220" s="100">
        <f t="shared" si="330"/>
        <v>0</v>
      </c>
      <c r="AB220" s="108"/>
      <c r="AC220" s="102"/>
      <c r="AD220" s="122"/>
      <c r="AE220" s="110">
        <f t="shared" si="337"/>
        <v>0</v>
      </c>
      <c r="AF220" s="111" t="str">
        <f t="shared" si="331"/>
        <v>NE</v>
      </c>
      <c r="AG220" s="128">
        <f t="shared" si="332"/>
        <v>0</v>
      </c>
      <c r="AH220" s="183"/>
      <c r="AJ220" s="119">
        <f>AG224</f>
        <v>0</v>
      </c>
      <c r="AK220" s="119"/>
      <c r="AL220" s="114">
        <f t="shared" si="338"/>
        <v>0</v>
      </c>
      <c r="AM220" s="114">
        <f t="shared" si="339"/>
        <v>0</v>
      </c>
      <c r="AN220" s="114">
        <f t="shared" si="340"/>
        <v>0</v>
      </c>
      <c r="AO220" s="115" t="str">
        <f t="shared" si="333"/>
        <v/>
      </c>
      <c r="AP220" s="115">
        <f t="shared" si="334"/>
        <v>0</v>
      </c>
      <c r="AQ220" s="115">
        <f t="shared" si="335"/>
        <v>0</v>
      </c>
      <c r="AT220" s="117">
        <f>D214</f>
        <v>0</v>
      </c>
      <c r="AU220" s="118" t="str">
        <f t="shared" si="341"/>
        <v/>
      </c>
    </row>
    <row r="221" spans="2:47" ht="15" x14ac:dyDescent="0.25">
      <c r="B221" s="62"/>
      <c r="C221" s="96"/>
      <c r="D221" s="196"/>
      <c r="E221" s="196"/>
      <c r="F221" s="124" t="s">
        <v>40</v>
      </c>
      <c r="G221" s="98"/>
      <c r="H221" s="98"/>
      <c r="I221" s="107"/>
      <c r="J221" s="107"/>
      <c r="K221" s="100">
        <f t="shared" si="323"/>
        <v>0</v>
      </c>
      <c r="L221" s="107"/>
      <c r="M221" s="100">
        <f t="shared" si="324"/>
        <v>0</v>
      </c>
      <c r="N221" s="126"/>
      <c r="O221" s="100">
        <f t="shared" si="325"/>
        <v>0</v>
      </c>
      <c r="P221" s="102"/>
      <c r="Q221" s="100">
        <f t="shared" si="326"/>
        <v>0</v>
      </c>
      <c r="R221" s="103"/>
      <c r="S221" s="104">
        <f t="shared" si="336"/>
        <v>0</v>
      </c>
      <c r="T221" s="107"/>
      <c r="U221" s="100">
        <f t="shared" si="327"/>
        <v>0</v>
      </c>
      <c r="V221" s="103"/>
      <c r="W221" s="100">
        <f t="shared" si="328"/>
        <v>0</v>
      </c>
      <c r="X221" s="106"/>
      <c r="Y221" s="100">
        <f t="shared" si="329"/>
        <v>0</v>
      </c>
      <c r="Z221" s="107"/>
      <c r="AA221" s="100">
        <f t="shared" si="330"/>
        <v>0</v>
      </c>
      <c r="AB221" s="108"/>
      <c r="AC221" s="102"/>
      <c r="AD221" s="109"/>
      <c r="AE221" s="110">
        <f t="shared" si="337"/>
        <v>0</v>
      </c>
      <c r="AF221" s="111" t="str">
        <f t="shared" si="331"/>
        <v>NE</v>
      </c>
      <c r="AG221" s="128">
        <f t="shared" si="332"/>
        <v>0</v>
      </c>
      <c r="AH221" s="183"/>
      <c r="AJ221" s="119">
        <f>AG224</f>
        <v>0</v>
      </c>
      <c r="AK221" s="119"/>
      <c r="AL221" s="114">
        <f t="shared" si="338"/>
        <v>0</v>
      </c>
      <c r="AM221" s="114">
        <f t="shared" si="339"/>
        <v>0</v>
      </c>
      <c r="AN221" s="114">
        <f t="shared" si="340"/>
        <v>0</v>
      </c>
      <c r="AO221" s="115" t="str">
        <f t="shared" si="333"/>
        <v/>
      </c>
      <c r="AP221" s="115">
        <f t="shared" si="334"/>
        <v>0</v>
      </c>
      <c r="AQ221" s="115">
        <f t="shared" si="335"/>
        <v>0</v>
      </c>
      <c r="AT221" s="117">
        <f>D214</f>
        <v>0</v>
      </c>
      <c r="AU221" s="118" t="str">
        <f t="shared" si="341"/>
        <v/>
      </c>
    </row>
    <row r="222" spans="2:47" ht="15" x14ac:dyDescent="0.25">
      <c r="B222" s="62"/>
      <c r="C222" s="96"/>
      <c r="D222" s="196"/>
      <c r="E222" s="196"/>
      <c r="F222" s="124" t="s">
        <v>40</v>
      </c>
      <c r="G222" s="98"/>
      <c r="H222" s="98"/>
      <c r="I222" s="107"/>
      <c r="J222" s="107"/>
      <c r="K222" s="100">
        <f t="shared" si="323"/>
        <v>0</v>
      </c>
      <c r="L222" s="107"/>
      <c r="M222" s="100">
        <f t="shared" si="324"/>
        <v>0</v>
      </c>
      <c r="N222" s="126"/>
      <c r="O222" s="100">
        <f t="shared" si="325"/>
        <v>0</v>
      </c>
      <c r="P222" s="102"/>
      <c r="Q222" s="100">
        <f t="shared" si="326"/>
        <v>0</v>
      </c>
      <c r="R222" s="103"/>
      <c r="S222" s="104">
        <f t="shared" si="336"/>
        <v>0</v>
      </c>
      <c r="T222" s="107"/>
      <c r="U222" s="100">
        <f t="shared" si="327"/>
        <v>0</v>
      </c>
      <c r="V222" s="103"/>
      <c r="W222" s="100">
        <f t="shared" si="328"/>
        <v>0</v>
      </c>
      <c r="X222" s="106"/>
      <c r="Y222" s="100">
        <f t="shared" si="329"/>
        <v>0</v>
      </c>
      <c r="Z222" s="107"/>
      <c r="AA222" s="100">
        <f t="shared" si="330"/>
        <v>0</v>
      </c>
      <c r="AB222" s="108"/>
      <c r="AC222" s="102"/>
      <c r="AD222" s="109"/>
      <c r="AE222" s="110">
        <f t="shared" si="337"/>
        <v>0</v>
      </c>
      <c r="AF222" s="111" t="str">
        <f t="shared" si="331"/>
        <v>NE</v>
      </c>
      <c r="AG222" s="128">
        <f t="shared" si="332"/>
        <v>0</v>
      </c>
      <c r="AH222" s="183"/>
      <c r="AJ222" s="119">
        <f>AG224</f>
        <v>0</v>
      </c>
      <c r="AK222" s="119"/>
      <c r="AL222" s="114">
        <f t="shared" si="338"/>
        <v>0</v>
      </c>
      <c r="AM222" s="114">
        <f t="shared" si="339"/>
        <v>0</v>
      </c>
      <c r="AN222" s="114">
        <f t="shared" si="340"/>
        <v>0</v>
      </c>
      <c r="AO222" s="115" t="str">
        <f t="shared" si="333"/>
        <v/>
      </c>
      <c r="AP222" s="115">
        <f t="shared" si="334"/>
        <v>0</v>
      </c>
      <c r="AQ222" s="115">
        <f t="shared" si="335"/>
        <v>0</v>
      </c>
      <c r="AT222" s="117">
        <f>D214</f>
        <v>0</v>
      </c>
      <c r="AU222" s="118" t="str">
        <f t="shared" si="341"/>
        <v/>
      </c>
    </row>
    <row r="223" spans="2:47" ht="15" x14ac:dyDescent="0.25">
      <c r="B223" s="62"/>
      <c r="C223" s="96"/>
      <c r="D223" s="196"/>
      <c r="E223" s="196"/>
      <c r="F223" s="124" t="s">
        <v>40</v>
      </c>
      <c r="G223" s="98"/>
      <c r="H223" s="98"/>
      <c r="I223" s="107"/>
      <c r="J223" s="107"/>
      <c r="K223" s="100">
        <f t="shared" si="323"/>
        <v>0</v>
      </c>
      <c r="L223" s="107"/>
      <c r="M223" s="100">
        <f t="shared" si="324"/>
        <v>0</v>
      </c>
      <c r="N223" s="126"/>
      <c r="O223" s="100">
        <f t="shared" si="325"/>
        <v>0</v>
      </c>
      <c r="P223" s="102"/>
      <c r="Q223" s="100">
        <f t="shared" si="326"/>
        <v>0</v>
      </c>
      <c r="R223" s="103"/>
      <c r="S223" s="104">
        <f t="shared" si="336"/>
        <v>0</v>
      </c>
      <c r="T223" s="107"/>
      <c r="U223" s="100">
        <f t="shared" si="327"/>
        <v>0</v>
      </c>
      <c r="V223" s="103"/>
      <c r="W223" s="100">
        <f t="shared" si="328"/>
        <v>0</v>
      </c>
      <c r="X223" s="106"/>
      <c r="Y223" s="100">
        <f t="shared" si="329"/>
        <v>0</v>
      </c>
      <c r="Z223" s="107"/>
      <c r="AA223" s="100">
        <f t="shared" si="330"/>
        <v>0</v>
      </c>
      <c r="AB223" s="108"/>
      <c r="AC223" s="102"/>
      <c r="AD223" s="109"/>
      <c r="AE223" s="110">
        <f>IF(AF223="ANO",(MAX(AL223:AN223)),0)</f>
        <v>0</v>
      </c>
      <c r="AF223" s="111" t="str">
        <f t="shared" si="331"/>
        <v>NE</v>
      </c>
      <c r="AG223" s="128">
        <f t="shared" si="332"/>
        <v>0</v>
      </c>
      <c r="AH223" s="183"/>
      <c r="AJ223" s="119">
        <f>AG224</f>
        <v>0</v>
      </c>
      <c r="AK223" s="119"/>
      <c r="AL223" s="114">
        <f t="shared" si="338"/>
        <v>0</v>
      </c>
      <c r="AM223" s="114">
        <f t="shared" si="339"/>
        <v>0</v>
      </c>
      <c r="AN223" s="114">
        <f t="shared" si="340"/>
        <v>0</v>
      </c>
      <c r="AO223" s="115" t="str">
        <f t="shared" si="333"/>
        <v/>
      </c>
      <c r="AP223" s="115">
        <f t="shared" si="334"/>
        <v>0</v>
      </c>
      <c r="AQ223" s="115">
        <f t="shared" si="335"/>
        <v>0</v>
      </c>
      <c r="AT223" s="117">
        <f>D214</f>
        <v>0</v>
      </c>
      <c r="AU223" s="118" t="str">
        <f t="shared" si="341"/>
        <v/>
      </c>
    </row>
    <row r="224" spans="2:47" x14ac:dyDescent="0.2">
      <c r="B224" s="62"/>
      <c r="C224" s="160"/>
      <c r="D224" s="197"/>
      <c r="E224" s="197"/>
      <c r="F224" s="198"/>
      <c r="G224" s="197"/>
      <c r="H224" s="197"/>
      <c r="I224" s="197"/>
      <c r="J224" s="197"/>
      <c r="K224" s="205"/>
      <c r="L224" s="197"/>
      <c r="M224" s="163"/>
      <c r="N224" s="164"/>
      <c r="O224" s="163"/>
      <c r="P224" s="164"/>
      <c r="Q224" s="163"/>
      <c r="R224" s="164"/>
      <c r="S224" s="161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  <c r="AE224" s="199" t="s">
        <v>63</v>
      </c>
      <c r="AF224" s="200"/>
      <c r="AG224" s="201">
        <f>SUM((SUM(AG216:AG219)-MIN(AG216:AG219))+(SUM(AG220:AG223)-MIN(AG220:AG223)))</f>
        <v>0</v>
      </c>
      <c r="AH224" s="210"/>
      <c r="AJ224" s="137">
        <f>AG224</f>
        <v>0</v>
      </c>
      <c r="AK224" s="137"/>
      <c r="AL224" s="137"/>
      <c r="AM224" s="137"/>
      <c r="AN224" s="137"/>
      <c r="AP224" s="16"/>
      <c r="AQ224" s="139"/>
      <c r="AT224" s="14"/>
      <c r="AU224" s="14"/>
    </row>
    <row r="225" spans="2:47" ht="13.5" thickBot="1" x14ac:dyDescent="0.25">
      <c r="B225" s="62"/>
      <c r="C225" s="141"/>
      <c r="D225" s="142"/>
      <c r="E225" s="142"/>
      <c r="F225" s="143"/>
      <c r="G225" s="143"/>
      <c r="H225" s="143"/>
      <c r="I225" s="143"/>
      <c r="J225" s="143"/>
      <c r="K225" s="190"/>
      <c r="L225" s="202"/>
      <c r="M225" s="144"/>
      <c r="N225" s="143"/>
      <c r="O225" s="144"/>
      <c r="P225" s="143"/>
      <c r="Q225" s="144"/>
      <c r="R225" s="143"/>
      <c r="S225" s="143"/>
      <c r="T225" s="143"/>
      <c r="U225" s="144"/>
      <c r="V225" s="145"/>
      <c r="W225" s="144"/>
      <c r="X225" s="143"/>
      <c r="Y225" s="144"/>
      <c r="Z225" s="143"/>
      <c r="AA225" s="144"/>
      <c r="AB225" s="203"/>
      <c r="AC225" s="145"/>
      <c r="AD225" s="145"/>
      <c r="AE225" s="190"/>
      <c r="AF225" s="178"/>
      <c r="AG225" s="192"/>
      <c r="AH225" s="210"/>
      <c r="AJ225" s="137">
        <f>AG224</f>
        <v>0</v>
      </c>
      <c r="AK225" s="137"/>
      <c r="AL225" s="137"/>
      <c r="AM225" s="137"/>
      <c r="AN225" s="137"/>
      <c r="AP225" s="16"/>
      <c r="AQ225" s="16"/>
      <c r="AT225" s="16"/>
      <c r="AU225" s="16"/>
    </row>
    <row r="226" spans="2:47" x14ac:dyDescent="0.2">
      <c r="B226" s="62" t="s">
        <v>202</v>
      </c>
      <c r="C226" s="149" t="s">
        <v>203</v>
      </c>
      <c r="D226" s="150"/>
      <c r="E226" s="151"/>
      <c r="F226" s="152"/>
      <c r="G226" s="66"/>
      <c r="H226" s="66"/>
      <c r="I226" s="68" t="s">
        <v>14</v>
      </c>
      <c r="J226" s="69"/>
      <c r="K226" s="153" t="s">
        <v>15</v>
      </c>
      <c r="L226" s="67" t="s">
        <v>16</v>
      </c>
      <c r="M226" s="153" t="s">
        <v>15</v>
      </c>
      <c r="N226" s="67" t="s">
        <v>17</v>
      </c>
      <c r="O226" s="153" t="s">
        <v>15</v>
      </c>
      <c r="P226" s="154" t="s">
        <v>18</v>
      </c>
      <c r="Q226" s="153" t="s">
        <v>15</v>
      </c>
      <c r="R226" s="72" t="s">
        <v>19</v>
      </c>
      <c r="S226" s="153" t="s">
        <v>15</v>
      </c>
      <c r="T226" s="154" t="s">
        <v>21</v>
      </c>
      <c r="U226" s="153" t="s">
        <v>15</v>
      </c>
      <c r="V226" s="68" t="s">
        <v>22</v>
      </c>
      <c r="W226" s="153" t="s">
        <v>15</v>
      </c>
      <c r="X226" s="67" t="s">
        <v>23</v>
      </c>
      <c r="Y226" s="153" t="s">
        <v>15</v>
      </c>
      <c r="Z226" s="154" t="s">
        <v>24</v>
      </c>
      <c r="AA226" s="153" t="s">
        <v>15</v>
      </c>
      <c r="AB226" s="180" t="s">
        <v>25</v>
      </c>
      <c r="AC226" s="68" t="s">
        <v>26</v>
      </c>
      <c r="AD226" s="68" t="s">
        <v>27</v>
      </c>
      <c r="AE226" s="70" t="s">
        <v>15</v>
      </c>
      <c r="AF226" s="74"/>
      <c r="AG226" s="75" t="s">
        <v>28</v>
      </c>
      <c r="AJ226" s="77">
        <f>AG236</f>
        <v>0</v>
      </c>
      <c r="AK226" s="77"/>
      <c r="AL226" s="78" t="s">
        <v>29</v>
      </c>
      <c r="AM226" s="78" t="s">
        <v>29</v>
      </c>
      <c r="AN226" s="78" t="s">
        <v>29</v>
      </c>
      <c r="AO226" s="78" t="s">
        <v>30</v>
      </c>
      <c r="AP226" s="78" t="s">
        <v>31</v>
      </c>
      <c r="AQ226" s="78" t="s">
        <v>32</v>
      </c>
      <c r="AT226" s="16"/>
      <c r="AU226" s="16"/>
    </row>
    <row r="227" spans="2:47" x14ac:dyDescent="0.2">
      <c r="B227" s="62"/>
      <c r="C227" s="156" t="s">
        <v>33</v>
      </c>
      <c r="D227" s="83" t="s">
        <v>34</v>
      </c>
      <c r="E227" s="83" t="s">
        <v>35</v>
      </c>
      <c r="F227" s="84" t="s">
        <v>36</v>
      </c>
      <c r="G227" s="85" t="s">
        <v>37</v>
      </c>
      <c r="H227" s="86" t="s">
        <v>38</v>
      </c>
      <c r="I227" s="87" t="s">
        <v>39</v>
      </c>
      <c r="J227" s="87"/>
      <c r="K227" s="157"/>
      <c r="L227" s="89" t="s">
        <v>40</v>
      </c>
      <c r="M227" s="157"/>
      <c r="N227" s="89" t="s">
        <v>40</v>
      </c>
      <c r="O227" s="157"/>
      <c r="P227" s="88" t="s">
        <v>41</v>
      </c>
      <c r="Q227" s="157"/>
      <c r="R227" s="88" t="s">
        <v>41</v>
      </c>
      <c r="S227" s="157"/>
      <c r="T227" s="88" t="s">
        <v>40</v>
      </c>
      <c r="U227" s="157"/>
      <c r="V227" s="87" t="s">
        <v>41</v>
      </c>
      <c r="W227" s="157"/>
      <c r="X227" s="89" t="s">
        <v>41</v>
      </c>
      <c r="Y227" s="157"/>
      <c r="Z227" s="88" t="s">
        <v>40</v>
      </c>
      <c r="AA227" s="157"/>
      <c r="AB227" s="181" t="s">
        <v>40</v>
      </c>
      <c r="AC227" s="87" t="s">
        <v>40</v>
      </c>
      <c r="AD227" s="91" t="s">
        <v>42</v>
      </c>
      <c r="AE227" s="88"/>
      <c r="AF227" s="92"/>
      <c r="AG227" s="93" t="s">
        <v>43</v>
      </c>
      <c r="AJ227" s="77">
        <f>AG236</f>
        <v>0</v>
      </c>
      <c r="AK227" s="77"/>
      <c r="AL227" s="94" t="s">
        <v>25</v>
      </c>
      <c r="AM227" s="94" t="s">
        <v>26</v>
      </c>
      <c r="AN227" s="94" t="s">
        <v>44</v>
      </c>
      <c r="AO227" s="95" t="s">
        <v>44</v>
      </c>
      <c r="AP227" s="95" t="s">
        <v>44</v>
      </c>
      <c r="AQ227" s="95" t="s">
        <v>44</v>
      </c>
      <c r="AT227" s="16"/>
      <c r="AU227" s="16"/>
    </row>
    <row r="228" spans="2:47" ht="15" x14ac:dyDescent="0.25">
      <c r="B228" s="62"/>
      <c r="C228" s="96"/>
      <c r="D228" s="195"/>
      <c r="E228" s="195"/>
      <c r="F228" s="158" t="s">
        <v>49</v>
      </c>
      <c r="G228" s="98"/>
      <c r="H228" s="98"/>
      <c r="I228" s="107"/>
      <c r="J228" s="107"/>
      <c r="K228" s="100">
        <f t="shared" ref="K228:K235" si="342">INT(IF(J228="E",(IF((AND(I228&gt;10.99)*(I228&lt;14.21)),(14.3-I228)/0.1*10,(IF((AND(I228&gt;6)*(I228&lt;11.01)),(12.65-I228)/0.05*10,0))))+50,(IF((AND(I228&gt;10.99)*(I228&lt;14.21)),(14.3-I228)/0.1*10,(IF((AND(I228&gt;6)*(I228&lt;11.01)),(12.65-I228)/0.05*10,0))))))</f>
        <v>0</v>
      </c>
      <c r="L228" s="107"/>
      <c r="M228" s="100">
        <f t="shared" ref="M228:M235" si="343">INT(IF(L228&lt;1,0,(L228-0.945)/0.055)*10)</f>
        <v>0</v>
      </c>
      <c r="N228" s="126"/>
      <c r="O228" s="100">
        <f t="shared" ref="O228:O235" si="344">INT(IF(N228&lt;3,0,(N228-2.85)/0.15)*10)</f>
        <v>0</v>
      </c>
      <c r="P228" s="102"/>
      <c r="Q228" s="100">
        <f t="shared" ref="Q228:Q235" si="345">INT(IF(P228&lt;5,0,(P228-4)/1)*10)</f>
        <v>0</v>
      </c>
      <c r="R228" s="103"/>
      <c r="S228" s="104">
        <f>INT(IF(R228&lt;30,0,(R228-27)/3)*10)</f>
        <v>0</v>
      </c>
      <c r="T228" s="107"/>
      <c r="U228" s="100">
        <f t="shared" ref="U228:U235" si="346">INT(IF(T228&lt;2.2,0,(T228-2.135)/0.065)*10)</f>
        <v>0</v>
      </c>
      <c r="V228" s="103"/>
      <c r="W228" s="100">
        <f t="shared" ref="W228:W235" si="347">INT(IF(V228&lt;5,0,(V228-4.3)/0.7)*10)</f>
        <v>0</v>
      </c>
      <c r="X228" s="85"/>
      <c r="Y228" s="100">
        <f t="shared" ref="Y228:Y235" si="348">INT(IF(X228&lt;10,0,(X228-9)/1)*10)</f>
        <v>0</v>
      </c>
      <c r="Z228" s="107"/>
      <c r="AA228" s="100">
        <f t="shared" ref="AA228:AA235" si="349">INT(IF(Z228&lt;5,0,(Z228-4.25)/0.75)*10)</f>
        <v>0</v>
      </c>
      <c r="AB228" s="108"/>
      <c r="AC228" s="102"/>
      <c r="AD228" s="109"/>
      <c r="AE228" s="110">
        <f>IF(AF228="ANO",(MAX(AL228:AN228)),0)</f>
        <v>0</v>
      </c>
      <c r="AF228" s="111" t="str">
        <f t="shared" ref="AF228:AF235" si="350">IF(AND(ISNUMBER(AB228))*((ISNUMBER(AC228)))*(((ISNUMBER(AD228)))),"NE",IF(AND(ISNUMBER(AB228))*((ISNUMBER(AC228))),"NE",IF(AND(ISNUMBER(AB228))*((ISNUMBER(AD228))),"NE",IF(AND(ISNUMBER(AC228))*((ISNUMBER(AD228))),"NE",IF(AND(AB228="")*((AC228=""))*(((AD228=""))),"NE","ANO")))))</f>
        <v>NE</v>
      </c>
      <c r="AG228" s="112">
        <f t="shared" ref="AG228:AG235" si="351">SUM(K228+M228+O228+Q228+S228+U228+W228+Y228+AA228+AE228)</f>
        <v>0</v>
      </c>
      <c r="AJ228" s="119">
        <f>AG236</f>
        <v>0</v>
      </c>
      <c r="AK228" s="119"/>
      <c r="AL228" s="114">
        <f>INT(IF(AB228&lt;25,0,(AB228-23.5)/1.5)*10)</f>
        <v>0</v>
      </c>
      <c r="AM228" s="114">
        <f>INT(IF(AC228&lt;120,0,(AC228-117.6)/2.4)*10)</f>
        <v>0</v>
      </c>
      <c r="AN228" s="114">
        <f>INT(IF(AO228&gt;=441,0,(442.5-AO228)/2.5)*10)</f>
        <v>0</v>
      </c>
      <c r="AO228" s="115" t="str">
        <f t="shared" ref="AO228:AO235" si="352">IF(AND(AP228=0,AQ228=0),"",AP228*60+AQ228)</f>
        <v/>
      </c>
      <c r="AP228" s="115">
        <f t="shared" ref="AP228:AP235" si="353">HOUR(AD228)</f>
        <v>0</v>
      </c>
      <c r="AQ228" s="115">
        <f t="shared" ref="AQ228:AQ235" si="354">MINUTE(AD228)</f>
        <v>0</v>
      </c>
      <c r="AT228" s="117">
        <f>D226</f>
        <v>0</v>
      </c>
      <c r="AU228" s="118" t="str">
        <f>IF(A228="A","QD","")</f>
        <v/>
      </c>
    </row>
    <row r="229" spans="2:47" ht="15" x14ac:dyDescent="0.25">
      <c r="B229" s="62"/>
      <c r="C229" s="96"/>
      <c r="D229" s="195"/>
      <c r="E229" s="195"/>
      <c r="F229" s="158" t="s">
        <v>49</v>
      </c>
      <c r="G229" s="98"/>
      <c r="H229" s="98"/>
      <c r="I229" s="99"/>
      <c r="J229" s="99"/>
      <c r="K229" s="100">
        <f t="shared" si="342"/>
        <v>0</v>
      </c>
      <c r="L229" s="99"/>
      <c r="M229" s="100">
        <f t="shared" si="343"/>
        <v>0</v>
      </c>
      <c r="N229" s="101"/>
      <c r="O229" s="100">
        <f t="shared" si="344"/>
        <v>0</v>
      </c>
      <c r="P229" s="102"/>
      <c r="Q229" s="100">
        <f t="shared" si="345"/>
        <v>0</v>
      </c>
      <c r="R229" s="103"/>
      <c r="S229" s="104">
        <f t="shared" ref="S229:S235" si="355">INT(IF(R229&lt;30,0,(R229-27)/3)*10)</f>
        <v>0</v>
      </c>
      <c r="T229" s="99"/>
      <c r="U229" s="100">
        <f t="shared" si="346"/>
        <v>0</v>
      </c>
      <c r="V229" s="103"/>
      <c r="W229" s="100">
        <f t="shared" si="347"/>
        <v>0</v>
      </c>
      <c r="X229" s="106"/>
      <c r="Y229" s="100">
        <f t="shared" si="348"/>
        <v>0</v>
      </c>
      <c r="Z229" s="107"/>
      <c r="AA229" s="100">
        <f t="shared" si="349"/>
        <v>0</v>
      </c>
      <c r="AB229" s="108"/>
      <c r="AC229" s="102"/>
      <c r="AD229" s="109"/>
      <c r="AE229" s="110">
        <f t="shared" ref="AE229:AE234" si="356">IF(AF229="ANO",(MAX(AL229:AN229)),0)</f>
        <v>0</v>
      </c>
      <c r="AF229" s="111" t="str">
        <f t="shared" si="350"/>
        <v>NE</v>
      </c>
      <c r="AG229" s="112">
        <f t="shared" si="351"/>
        <v>0</v>
      </c>
      <c r="AJ229" s="119">
        <f>AG236</f>
        <v>0</v>
      </c>
      <c r="AK229" s="119"/>
      <c r="AL229" s="114">
        <f t="shared" ref="AL229:AL235" si="357">INT(IF(AB229&lt;25,0,(AB229-23.5)/1.5)*10)</f>
        <v>0</v>
      </c>
      <c r="AM229" s="114">
        <f t="shared" ref="AM229:AM235" si="358">INT(IF(AC229&lt;120,0,(AC229-117.6)/2.4)*10)</f>
        <v>0</v>
      </c>
      <c r="AN229" s="114">
        <f t="shared" ref="AN229:AN235" si="359">INT(IF(AO229&gt;=441,0,(442.5-AO229)/2.5)*10)</f>
        <v>0</v>
      </c>
      <c r="AO229" s="115" t="str">
        <f t="shared" si="352"/>
        <v/>
      </c>
      <c r="AP229" s="115">
        <f t="shared" si="353"/>
        <v>0</v>
      </c>
      <c r="AQ229" s="115">
        <f t="shared" si="354"/>
        <v>0</v>
      </c>
      <c r="AT229" s="117">
        <f>D226</f>
        <v>0</v>
      </c>
      <c r="AU229" s="118" t="str">
        <f t="shared" ref="AU229:AU235" si="360">IF(A229="A","QD","")</f>
        <v/>
      </c>
    </row>
    <row r="230" spans="2:47" ht="15" x14ac:dyDescent="0.25">
      <c r="B230" s="62"/>
      <c r="C230" s="96"/>
      <c r="D230" s="195"/>
      <c r="E230" s="195"/>
      <c r="F230" s="158" t="s">
        <v>49</v>
      </c>
      <c r="G230" s="98"/>
      <c r="H230" s="98"/>
      <c r="I230" s="99"/>
      <c r="J230" s="99"/>
      <c r="K230" s="100">
        <f t="shared" si="342"/>
        <v>0</v>
      </c>
      <c r="L230" s="99"/>
      <c r="M230" s="100">
        <f t="shared" si="343"/>
        <v>0</v>
      </c>
      <c r="N230" s="101"/>
      <c r="O230" s="100">
        <f t="shared" si="344"/>
        <v>0</v>
      </c>
      <c r="P230" s="102"/>
      <c r="Q230" s="100">
        <f t="shared" si="345"/>
        <v>0</v>
      </c>
      <c r="R230" s="103"/>
      <c r="S230" s="104">
        <f t="shared" si="355"/>
        <v>0</v>
      </c>
      <c r="T230" s="99"/>
      <c r="U230" s="100">
        <f t="shared" si="346"/>
        <v>0</v>
      </c>
      <c r="V230" s="103"/>
      <c r="W230" s="100">
        <f t="shared" si="347"/>
        <v>0</v>
      </c>
      <c r="X230" s="106"/>
      <c r="Y230" s="100">
        <f t="shared" si="348"/>
        <v>0</v>
      </c>
      <c r="Z230" s="107"/>
      <c r="AA230" s="100">
        <f t="shared" si="349"/>
        <v>0</v>
      </c>
      <c r="AB230" s="108"/>
      <c r="AC230" s="102"/>
      <c r="AD230" s="109"/>
      <c r="AE230" s="110">
        <f t="shared" si="356"/>
        <v>0</v>
      </c>
      <c r="AF230" s="111" t="str">
        <f t="shared" si="350"/>
        <v>NE</v>
      </c>
      <c r="AG230" s="112">
        <f t="shared" si="351"/>
        <v>0</v>
      </c>
      <c r="AJ230" s="119">
        <f>AG236</f>
        <v>0</v>
      </c>
      <c r="AK230" s="119"/>
      <c r="AL230" s="114">
        <f t="shared" si="357"/>
        <v>0</v>
      </c>
      <c r="AM230" s="114">
        <f t="shared" si="358"/>
        <v>0</v>
      </c>
      <c r="AN230" s="114">
        <f t="shared" si="359"/>
        <v>0</v>
      </c>
      <c r="AO230" s="115" t="str">
        <f t="shared" si="352"/>
        <v/>
      </c>
      <c r="AP230" s="115">
        <f t="shared" si="353"/>
        <v>0</v>
      </c>
      <c r="AQ230" s="115">
        <f t="shared" si="354"/>
        <v>0</v>
      </c>
      <c r="AT230" s="117">
        <f>D226</f>
        <v>0</v>
      </c>
      <c r="AU230" s="118" t="str">
        <f t="shared" si="360"/>
        <v/>
      </c>
    </row>
    <row r="231" spans="2:47" ht="15" x14ac:dyDescent="0.25">
      <c r="B231" s="62"/>
      <c r="C231" s="96"/>
      <c r="D231" s="195"/>
      <c r="E231" s="195"/>
      <c r="F231" s="158" t="s">
        <v>49</v>
      </c>
      <c r="G231" s="98"/>
      <c r="H231" s="98"/>
      <c r="I231" s="99"/>
      <c r="J231" s="99"/>
      <c r="K231" s="100">
        <f t="shared" si="342"/>
        <v>0</v>
      </c>
      <c r="L231" s="99"/>
      <c r="M231" s="100">
        <f t="shared" si="343"/>
        <v>0</v>
      </c>
      <c r="N231" s="101"/>
      <c r="O231" s="100">
        <f t="shared" si="344"/>
        <v>0</v>
      </c>
      <c r="P231" s="102"/>
      <c r="Q231" s="100">
        <f t="shared" si="345"/>
        <v>0</v>
      </c>
      <c r="R231" s="103"/>
      <c r="S231" s="104">
        <f t="shared" si="355"/>
        <v>0</v>
      </c>
      <c r="T231" s="99"/>
      <c r="U231" s="100">
        <f t="shared" si="346"/>
        <v>0</v>
      </c>
      <c r="V231" s="103"/>
      <c r="W231" s="100">
        <f t="shared" si="347"/>
        <v>0</v>
      </c>
      <c r="X231" s="106"/>
      <c r="Y231" s="100">
        <f t="shared" si="348"/>
        <v>0</v>
      </c>
      <c r="Z231" s="107"/>
      <c r="AA231" s="100">
        <f t="shared" si="349"/>
        <v>0</v>
      </c>
      <c r="AB231" s="108"/>
      <c r="AC231" s="102"/>
      <c r="AD231" s="109"/>
      <c r="AE231" s="110">
        <f t="shared" si="356"/>
        <v>0</v>
      </c>
      <c r="AF231" s="111" t="str">
        <f t="shared" si="350"/>
        <v>NE</v>
      </c>
      <c r="AG231" s="112">
        <f t="shared" si="351"/>
        <v>0</v>
      </c>
      <c r="AJ231" s="119">
        <f>AG236</f>
        <v>0</v>
      </c>
      <c r="AK231" s="119"/>
      <c r="AL231" s="114">
        <f t="shared" si="357"/>
        <v>0</v>
      </c>
      <c r="AM231" s="114">
        <f t="shared" si="358"/>
        <v>0</v>
      </c>
      <c r="AN231" s="114">
        <f t="shared" si="359"/>
        <v>0</v>
      </c>
      <c r="AO231" s="115" t="str">
        <f t="shared" si="352"/>
        <v/>
      </c>
      <c r="AP231" s="115">
        <f t="shared" si="353"/>
        <v>0</v>
      </c>
      <c r="AQ231" s="115">
        <f t="shared" si="354"/>
        <v>0</v>
      </c>
      <c r="AT231" s="117">
        <f>D226</f>
        <v>0</v>
      </c>
      <c r="AU231" s="118" t="str">
        <f t="shared" si="360"/>
        <v/>
      </c>
    </row>
    <row r="232" spans="2:47" ht="15" x14ac:dyDescent="0.25">
      <c r="B232" s="62"/>
      <c r="C232" s="96"/>
      <c r="D232" s="196"/>
      <c r="E232" s="196"/>
      <c r="F232" s="124" t="s">
        <v>40</v>
      </c>
      <c r="G232" s="98"/>
      <c r="H232" s="98"/>
      <c r="I232" s="99"/>
      <c r="J232" s="99"/>
      <c r="K232" s="100">
        <f t="shared" si="342"/>
        <v>0</v>
      </c>
      <c r="L232" s="99"/>
      <c r="M232" s="100">
        <f t="shared" si="343"/>
        <v>0</v>
      </c>
      <c r="N232" s="101"/>
      <c r="O232" s="100">
        <f t="shared" si="344"/>
        <v>0</v>
      </c>
      <c r="P232" s="102"/>
      <c r="Q232" s="100">
        <f t="shared" si="345"/>
        <v>0</v>
      </c>
      <c r="R232" s="103"/>
      <c r="S232" s="104">
        <f t="shared" si="355"/>
        <v>0</v>
      </c>
      <c r="T232" s="99"/>
      <c r="U232" s="100">
        <f t="shared" si="346"/>
        <v>0</v>
      </c>
      <c r="V232" s="103"/>
      <c r="W232" s="100">
        <f t="shared" si="347"/>
        <v>0</v>
      </c>
      <c r="X232" s="85"/>
      <c r="Y232" s="100">
        <f t="shared" si="348"/>
        <v>0</v>
      </c>
      <c r="Z232" s="107"/>
      <c r="AA232" s="100">
        <f t="shared" si="349"/>
        <v>0</v>
      </c>
      <c r="AB232" s="108"/>
      <c r="AC232" s="102"/>
      <c r="AD232" s="122"/>
      <c r="AE232" s="110">
        <f t="shared" si="356"/>
        <v>0</v>
      </c>
      <c r="AF232" s="111" t="str">
        <f t="shared" si="350"/>
        <v>NE</v>
      </c>
      <c r="AG232" s="128">
        <f t="shared" si="351"/>
        <v>0</v>
      </c>
      <c r="AJ232" s="119">
        <f>AG236</f>
        <v>0</v>
      </c>
      <c r="AK232" s="119"/>
      <c r="AL232" s="114">
        <f t="shared" si="357"/>
        <v>0</v>
      </c>
      <c r="AM232" s="114">
        <f t="shared" si="358"/>
        <v>0</v>
      </c>
      <c r="AN232" s="114">
        <f t="shared" si="359"/>
        <v>0</v>
      </c>
      <c r="AO232" s="115" t="str">
        <f t="shared" si="352"/>
        <v/>
      </c>
      <c r="AP232" s="115">
        <f t="shared" si="353"/>
        <v>0</v>
      </c>
      <c r="AQ232" s="115">
        <f t="shared" si="354"/>
        <v>0</v>
      </c>
      <c r="AT232" s="117">
        <f>D226</f>
        <v>0</v>
      </c>
      <c r="AU232" s="118" t="str">
        <f t="shared" si="360"/>
        <v/>
      </c>
    </row>
    <row r="233" spans="2:47" ht="15" x14ac:dyDescent="0.25">
      <c r="B233" s="62"/>
      <c r="C233" s="96"/>
      <c r="D233" s="196"/>
      <c r="E233" s="196"/>
      <c r="F233" s="124" t="s">
        <v>40</v>
      </c>
      <c r="G233" s="98"/>
      <c r="H233" s="98"/>
      <c r="I233" s="107"/>
      <c r="J233" s="107"/>
      <c r="K233" s="100">
        <f t="shared" si="342"/>
        <v>0</v>
      </c>
      <c r="L233" s="107"/>
      <c r="M233" s="100">
        <f t="shared" si="343"/>
        <v>0</v>
      </c>
      <c r="N233" s="126"/>
      <c r="O233" s="100">
        <f t="shared" si="344"/>
        <v>0</v>
      </c>
      <c r="P233" s="102"/>
      <c r="Q233" s="100">
        <f t="shared" si="345"/>
        <v>0</v>
      </c>
      <c r="R233" s="103"/>
      <c r="S233" s="104">
        <f t="shared" si="355"/>
        <v>0</v>
      </c>
      <c r="T233" s="107"/>
      <c r="U233" s="100">
        <f t="shared" si="346"/>
        <v>0</v>
      </c>
      <c r="V233" s="103"/>
      <c r="W233" s="100">
        <f t="shared" si="347"/>
        <v>0</v>
      </c>
      <c r="X233" s="106"/>
      <c r="Y233" s="100">
        <f t="shared" si="348"/>
        <v>0</v>
      </c>
      <c r="Z233" s="107"/>
      <c r="AA233" s="100">
        <f t="shared" si="349"/>
        <v>0</v>
      </c>
      <c r="AB233" s="108"/>
      <c r="AC233" s="102"/>
      <c r="AD233" s="109"/>
      <c r="AE233" s="110">
        <f t="shared" si="356"/>
        <v>0</v>
      </c>
      <c r="AF233" s="111" t="str">
        <f t="shared" si="350"/>
        <v>NE</v>
      </c>
      <c r="AG233" s="128">
        <f t="shared" si="351"/>
        <v>0</v>
      </c>
      <c r="AJ233" s="119">
        <f>AG236</f>
        <v>0</v>
      </c>
      <c r="AK233" s="119"/>
      <c r="AL233" s="114">
        <f t="shared" si="357"/>
        <v>0</v>
      </c>
      <c r="AM233" s="114">
        <f t="shared" si="358"/>
        <v>0</v>
      </c>
      <c r="AN233" s="114">
        <f t="shared" si="359"/>
        <v>0</v>
      </c>
      <c r="AO233" s="115" t="str">
        <f t="shared" si="352"/>
        <v/>
      </c>
      <c r="AP233" s="115">
        <f t="shared" si="353"/>
        <v>0</v>
      </c>
      <c r="AQ233" s="115">
        <f t="shared" si="354"/>
        <v>0</v>
      </c>
      <c r="AT233" s="117">
        <f>D226</f>
        <v>0</v>
      </c>
      <c r="AU233" s="118" t="str">
        <f t="shared" si="360"/>
        <v/>
      </c>
    </row>
    <row r="234" spans="2:47" ht="15" x14ac:dyDescent="0.25">
      <c r="B234" s="62"/>
      <c r="C234" s="96"/>
      <c r="D234" s="196"/>
      <c r="E234" s="196"/>
      <c r="F234" s="124" t="s">
        <v>40</v>
      </c>
      <c r="G234" s="98"/>
      <c r="H234" s="98"/>
      <c r="I234" s="107"/>
      <c r="J234" s="107"/>
      <c r="K234" s="100">
        <f t="shared" si="342"/>
        <v>0</v>
      </c>
      <c r="L234" s="107"/>
      <c r="M234" s="100">
        <f t="shared" si="343"/>
        <v>0</v>
      </c>
      <c r="N234" s="126"/>
      <c r="O234" s="100">
        <f t="shared" si="344"/>
        <v>0</v>
      </c>
      <c r="P234" s="102"/>
      <c r="Q234" s="100">
        <f t="shared" si="345"/>
        <v>0</v>
      </c>
      <c r="R234" s="103"/>
      <c r="S234" s="104">
        <f t="shared" si="355"/>
        <v>0</v>
      </c>
      <c r="T234" s="107"/>
      <c r="U234" s="100">
        <f t="shared" si="346"/>
        <v>0</v>
      </c>
      <c r="V234" s="103"/>
      <c r="W234" s="100">
        <f t="shared" si="347"/>
        <v>0</v>
      </c>
      <c r="X234" s="106"/>
      <c r="Y234" s="100">
        <f t="shared" si="348"/>
        <v>0</v>
      </c>
      <c r="Z234" s="107"/>
      <c r="AA234" s="100">
        <f t="shared" si="349"/>
        <v>0</v>
      </c>
      <c r="AB234" s="108"/>
      <c r="AC234" s="102"/>
      <c r="AD234" s="109"/>
      <c r="AE234" s="110">
        <f t="shared" si="356"/>
        <v>0</v>
      </c>
      <c r="AF234" s="111" t="str">
        <f t="shared" si="350"/>
        <v>NE</v>
      </c>
      <c r="AG234" s="128">
        <f t="shared" si="351"/>
        <v>0</v>
      </c>
      <c r="AJ234" s="119">
        <f>AG236</f>
        <v>0</v>
      </c>
      <c r="AK234" s="119"/>
      <c r="AL234" s="114">
        <f t="shared" si="357"/>
        <v>0</v>
      </c>
      <c r="AM234" s="114">
        <f t="shared" si="358"/>
        <v>0</v>
      </c>
      <c r="AN234" s="114">
        <f t="shared" si="359"/>
        <v>0</v>
      </c>
      <c r="AO234" s="115" t="str">
        <f t="shared" si="352"/>
        <v/>
      </c>
      <c r="AP234" s="115">
        <f t="shared" si="353"/>
        <v>0</v>
      </c>
      <c r="AQ234" s="115">
        <f t="shared" si="354"/>
        <v>0</v>
      </c>
      <c r="AT234" s="117">
        <f>D226</f>
        <v>0</v>
      </c>
      <c r="AU234" s="118" t="str">
        <f t="shared" si="360"/>
        <v/>
      </c>
    </row>
    <row r="235" spans="2:47" ht="15" x14ac:dyDescent="0.25">
      <c r="B235" s="62"/>
      <c r="C235" s="96"/>
      <c r="D235" s="196"/>
      <c r="E235" s="196"/>
      <c r="F235" s="124" t="s">
        <v>40</v>
      </c>
      <c r="G235" s="98"/>
      <c r="H235" s="98"/>
      <c r="I235" s="107"/>
      <c r="J235" s="107"/>
      <c r="K235" s="100">
        <f t="shared" si="342"/>
        <v>0</v>
      </c>
      <c r="L235" s="107"/>
      <c r="M235" s="100">
        <f t="shared" si="343"/>
        <v>0</v>
      </c>
      <c r="N235" s="126"/>
      <c r="O235" s="100">
        <f t="shared" si="344"/>
        <v>0</v>
      </c>
      <c r="P235" s="102"/>
      <c r="Q235" s="100">
        <f t="shared" si="345"/>
        <v>0</v>
      </c>
      <c r="R235" s="103"/>
      <c r="S235" s="104">
        <f t="shared" si="355"/>
        <v>0</v>
      </c>
      <c r="T235" s="107"/>
      <c r="U235" s="100">
        <f t="shared" si="346"/>
        <v>0</v>
      </c>
      <c r="V235" s="103"/>
      <c r="W235" s="100">
        <f t="shared" si="347"/>
        <v>0</v>
      </c>
      <c r="X235" s="106"/>
      <c r="Y235" s="100">
        <f t="shared" si="348"/>
        <v>0</v>
      </c>
      <c r="Z235" s="107"/>
      <c r="AA235" s="100">
        <f t="shared" si="349"/>
        <v>0</v>
      </c>
      <c r="AB235" s="108"/>
      <c r="AC235" s="102"/>
      <c r="AD235" s="109"/>
      <c r="AE235" s="110">
        <f>IF(AF235="ANO",(MAX(AL235:AN235)),0)</f>
        <v>0</v>
      </c>
      <c r="AF235" s="111" t="str">
        <f t="shared" si="350"/>
        <v>NE</v>
      </c>
      <c r="AG235" s="128">
        <f t="shared" si="351"/>
        <v>0</v>
      </c>
      <c r="AJ235" s="119">
        <f>AG236</f>
        <v>0</v>
      </c>
      <c r="AK235" s="119"/>
      <c r="AL235" s="114">
        <f t="shared" si="357"/>
        <v>0</v>
      </c>
      <c r="AM235" s="114">
        <f t="shared" si="358"/>
        <v>0</v>
      </c>
      <c r="AN235" s="114">
        <f t="shared" si="359"/>
        <v>0</v>
      </c>
      <c r="AO235" s="115" t="str">
        <f t="shared" si="352"/>
        <v/>
      </c>
      <c r="AP235" s="115">
        <f t="shared" si="353"/>
        <v>0</v>
      </c>
      <c r="AQ235" s="115">
        <f t="shared" si="354"/>
        <v>0</v>
      </c>
      <c r="AT235" s="117">
        <f>D226</f>
        <v>0</v>
      </c>
      <c r="AU235" s="118" t="str">
        <f t="shared" si="360"/>
        <v/>
      </c>
    </row>
    <row r="236" spans="2:47" ht="15" x14ac:dyDescent="0.25">
      <c r="B236" s="62"/>
      <c r="C236" s="160"/>
      <c r="D236" s="197"/>
      <c r="E236" s="197"/>
      <c r="F236" s="198"/>
      <c r="G236" s="197"/>
      <c r="H236" s="197"/>
      <c r="I236" s="197"/>
      <c r="J236" s="197"/>
      <c r="K236" s="197"/>
      <c r="L236" s="197"/>
      <c r="M236" s="197"/>
      <c r="N236" s="197"/>
      <c r="O236" s="197"/>
      <c r="P236" s="197"/>
      <c r="Q236" s="197"/>
      <c r="R236" s="197"/>
      <c r="S236" s="197"/>
      <c r="T236" s="197"/>
      <c r="U236" s="197"/>
      <c r="V236" s="197"/>
      <c r="W236" s="197"/>
      <c r="X236" s="197"/>
      <c r="Y236" s="197"/>
      <c r="Z236" s="197"/>
      <c r="AA236" s="197"/>
      <c r="AB236" s="197"/>
      <c r="AC236" s="197"/>
      <c r="AD236" s="197"/>
      <c r="AE236" s="199" t="s">
        <v>63</v>
      </c>
      <c r="AF236" s="200"/>
      <c r="AG236" s="201">
        <f>SUM((SUM(AG228:AG231)-MIN(AG228:AG231))+(SUM(AG232:AG235)-MIN(AG232:AG235)))</f>
        <v>0</v>
      </c>
      <c r="AJ236" s="137">
        <f>AG236</f>
        <v>0</v>
      </c>
      <c r="AK236" s="137"/>
      <c r="AL236" s="168"/>
      <c r="AM236" s="168"/>
      <c r="AN236" s="168"/>
      <c r="AO236" s="169"/>
      <c r="AP236" s="169"/>
      <c r="AQ236" s="169"/>
      <c r="AT236" s="14"/>
      <c r="AU236" s="14"/>
    </row>
    <row r="237" spans="2:47" ht="15.75" thickBot="1" x14ac:dyDescent="0.3">
      <c r="B237" s="62"/>
      <c r="C237" s="141"/>
      <c r="D237" s="142"/>
      <c r="E237" s="142"/>
      <c r="F237" s="143"/>
      <c r="G237" s="143"/>
      <c r="H237" s="143"/>
      <c r="I237" s="143"/>
      <c r="J237" s="202"/>
      <c r="K237" s="190"/>
      <c r="L237" s="202"/>
      <c r="M237" s="190"/>
      <c r="N237" s="202"/>
      <c r="O237" s="190"/>
      <c r="P237" s="202"/>
      <c r="Q237" s="190"/>
      <c r="R237" s="202"/>
      <c r="S237" s="144"/>
      <c r="T237" s="202"/>
      <c r="U237" s="190"/>
      <c r="V237" s="211"/>
      <c r="W237" s="190"/>
      <c r="X237" s="202"/>
      <c r="Y237" s="190"/>
      <c r="Z237" s="202"/>
      <c r="AA237" s="190"/>
      <c r="AB237" s="212"/>
      <c r="AC237" s="211"/>
      <c r="AD237" s="211"/>
      <c r="AE237" s="190"/>
      <c r="AF237" s="178"/>
      <c r="AG237" s="192"/>
      <c r="AJ237" s="137">
        <f>AG236</f>
        <v>0</v>
      </c>
      <c r="AK237" s="137"/>
      <c r="AL237" s="168"/>
      <c r="AM237" s="168"/>
      <c r="AN237" s="168"/>
      <c r="AO237" s="169"/>
      <c r="AP237" s="169"/>
      <c r="AQ237" s="169"/>
      <c r="AT237" s="16"/>
      <c r="AU237" s="16"/>
    </row>
    <row r="238" spans="2:47" x14ac:dyDescent="0.2">
      <c r="B238" s="62" t="s">
        <v>204</v>
      </c>
      <c r="C238" s="149" t="s">
        <v>205</v>
      </c>
      <c r="D238" s="193"/>
      <c r="E238" s="194"/>
      <c r="F238" s="152"/>
      <c r="G238" s="66"/>
      <c r="H238" s="66"/>
      <c r="I238" s="68" t="s">
        <v>14</v>
      </c>
      <c r="J238" s="69"/>
      <c r="K238" s="153" t="s">
        <v>15</v>
      </c>
      <c r="L238" s="67" t="s">
        <v>16</v>
      </c>
      <c r="M238" s="153" t="s">
        <v>15</v>
      </c>
      <c r="N238" s="67" t="s">
        <v>17</v>
      </c>
      <c r="O238" s="153" t="s">
        <v>15</v>
      </c>
      <c r="P238" s="154" t="s">
        <v>18</v>
      </c>
      <c r="Q238" s="153" t="s">
        <v>15</v>
      </c>
      <c r="R238" s="72" t="s">
        <v>19</v>
      </c>
      <c r="S238" s="153" t="s">
        <v>15</v>
      </c>
      <c r="T238" s="154" t="s">
        <v>21</v>
      </c>
      <c r="U238" s="153" t="s">
        <v>15</v>
      </c>
      <c r="V238" s="68" t="s">
        <v>22</v>
      </c>
      <c r="W238" s="153" t="s">
        <v>15</v>
      </c>
      <c r="X238" s="67" t="s">
        <v>23</v>
      </c>
      <c r="Y238" s="153" t="s">
        <v>15</v>
      </c>
      <c r="Z238" s="154" t="s">
        <v>24</v>
      </c>
      <c r="AA238" s="153" t="s">
        <v>15</v>
      </c>
      <c r="AB238" s="180" t="s">
        <v>25</v>
      </c>
      <c r="AC238" s="68" t="s">
        <v>26</v>
      </c>
      <c r="AD238" s="68" t="s">
        <v>27</v>
      </c>
      <c r="AE238" s="70" t="s">
        <v>15</v>
      </c>
      <c r="AF238" s="74"/>
      <c r="AG238" s="75" t="s">
        <v>28</v>
      </c>
      <c r="AJ238" s="77">
        <f>AG248</f>
        <v>0</v>
      </c>
      <c r="AK238" s="77"/>
      <c r="AL238" s="78" t="s">
        <v>29</v>
      </c>
      <c r="AM238" s="78" t="s">
        <v>29</v>
      </c>
      <c r="AN238" s="78" t="s">
        <v>29</v>
      </c>
      <c r="AO238" s="78" t="s">
        <v>30</v>
      </c>
      <c r="AP238" s="78" t="s">
        <v>31</v>
      </c>
      <c r="AQ238" s="78" t="s">
        <v>32</v>
      </c>
      <c r="AT238" s="81"/>
      <c r="AU238" s="80"/>
    </row>
    <row r="239" spans="2:47" x14ac:dyDescent="0.2">
      <c r="B239" s="62"/>
      <c r="C239" s="156" t="s">
        <v>33</v>
      </c>
      <c r="D239" s="83" t="s">
        <v>34</v>
      </c>
      <c r="E239" s="83" t="s">
        <v>35</v>
      </c>
      <c r="F239" s="84" t="s">
        <v>36</v>
      </c>
      <c r="G239" s="85" t="s">
        <v>37</v>
      </c>
      <c r="H239" s="86" t="s">
        <v>38</v>
      </c>
      <c r="I239" s="87" t="s">
        <v>39</v>
      </c>
      <c r="J239" s="87"/>
      <c r="K239" s="157"/>
      <c r="L239" s="89" t="s">
        <v>40</v>
      </c>
      <c r="M239" s="157"/>
      <c r="N239" s="89" t="s">
        <v>40</v>
      </c>
      <c r="O239" s="157"/>
      <c r="P239" s="88" t="s">
        <v>41</v>
      </c>
      <c r="Q239" s="157"/>
      <c r="R239" s="88" t="s">
        <v>41</v>
      </c>
      <c r="S239" s="157"/>
      <c r="T239" s="88" t="s">
        <v>40</v>
      </c>
      <c r="U239" s="157"/>
      <c r="V239" s="87" t="s">
        <v>41</v>
      </c>
      <c r="W239" s="157"/>
      <c r="X239" s="89" t="s">
        <v>41</v>
      </c>
      <c r="Y239" s="157"/>
      <c r="Z239" s="88" t="s">
        <v>40</v>
      </c>
      <c r="AA239" s="157"/>
      <c r="AB239" s="181" t="s">
        <v>40</v>
      </c>
      <c r="AC239" s="87" t="s">
        <v>40</v>
      </c>
      <c r="AD239" s="91" t="s">
        <v>42</v>
      </c>
      <c r="AE239" s="88"/>
      <c r="AF239" s="92"/>
      <c r="AG239" s="93" t="s">
        <v>43</v>
      </c>
      <c r="AJ239" s="77">
        <f>AG248</f>
        <v>0</v>
      </c>
      <c r="AK239" s="77"/>
      <c r="AL239" s="94" t="s">
        <v>25</v>
      </c>
      <c r="AM239" s="94" t="s">
        <v>26</v>
      </c>
      <c r="AN239" s="94" t="s">
        <v>44</v>
      </c>
      <c r="AO239" s="95" t="s">
        <v>44</v>
      </c>
      <c r="AP239" s="95" t="s">
        <v>44</v>
      </c>
      <c r="AQ239" s="95" t="s">
        <v>44</v>
      </c>
      <c r="AT239" s="81"/>
      <c r="AU239" s="80"/>
    </row>
    <row r="240" spans="2:47" ht="15" x14ac:dyDescent="0.25">
      <c r="B240" s="62"/>
      <c r="C240" s="96"/>
      <c r="D240" s="195"/>
      <c r="E240" s="195"/>
      <c r="F240" s="158" t="s">
        <v>49</v>
      </c>
      <c r="G240" s="98"/>
      <c r="H240" s="98"/>
      <c r="I240" s="107"/>
      <c r="J240" s="107"/>
      <c r="K240" s="100">
        <f t="shared" ref="K240:K247" si="361">INT(IF(J240="E",(IF((AND(I240&gt;10.99)*(I240&lt;14.21)),(14.3-I240)/0.1*10,(IF((AND(I240&gt;6)*(I240&lt;11.01)),(12.65-I240)/0.05*10,0))))+50,(IF((AND(I240&gt;10.99)*(I240&lt;14.21)),(14.3-I240)/0.1*10,(IF((AND(I240&gt;6)*(I240&lt;11.01)),(12.65-I240)/0.05*10,0))))))</f>
        <v>0</v>
      </c>
      <c r="L240" s="107"/>
      <c r="M240" s="100">
        <f t="shared" ref="M240:M247" si="362">INT(IF(L240&lt;1,0,(L240-0.945)/0.055)*10)</f>
        <v>0</v>
      </c>
      <c r="N240" s="126"/>
      <c r="O240" s="100">
        <f t="shared" ref="O240:O247" si="363">INT(IF(N240&lt;3,0,(N240-2.85)/0.15)*10)</f>
        <v>0</v>
      </c>
      <c r="P240" s="102"/>
      <c r="Q240" s="100">
        <f t="shared" ref="Q240:Q247" si="364">INT(IF(P240&lt;5,0,(P240-4)/1)*10)</f>
        <v>0</v>
      </c>
      <c r="R240" s="103"/>
      <c r="S240" s="104">
        <f>INT(IF(R240&lt;30,0,(R240-27)/3)*10)</f>
        <v>0</v>
      </c>
      <c r="T240" s="107"/>
      <c r="U240" s="100">
        <f t="shared" ref="U240:U247" si="365">INT(IF(T240&lt;2.2,0,(T240-2.135)/0.065)*10)</f>
        <v>0</v>
      </c>
      <c r="V240" s="103"/>
      <c r="W240" s="100">
        <f t="shared" ref="W240:W247" si="366">INT(IF(V240&lt;5,0,(V240-4.3)/0.7)*10)</f>
        <v>0</v>
      </c>
      <c r="X240" s="85"/>
      <c r="Y240" s="100">
        <f t="shared" ref="Y240:Y247" si="367">INT(IF(X240&lt;10,0,(X240-9)/1)*10)</f>
        <v>0</v>
      </c>
      <c r="Z240" s="107"/>
      <c r="AA240" s="100">
        <f t="shared" ref="AA240:AA247" si="368">INT(IF(Z240&lt;5,0,(Z240-4.25)/0.75)*10)</f>
        <v>0</v>
      </c>
      <c r="AB240" s="108"/>
      <c r="AC240" s="102"/>
      <c r="AD240" s="109"/>
      <c r="AE240" s="110">
        <f>IF(AF240="ANO",(MAX(AL240:AN240)),0)</f>
        <v>0</v>
      </c>
      <c r="AF240" s="111" t="str">
        <f t="shared" ref="AF240:AF247" si="369">IF(AND(ISNUMBER(AB240))*((ISNUMBER(AC240)))*(((ISNUMBER(AD240)))),"NE",IF(AND(ISNUMBER(AB240))*((ISNUMBER(AC240))),"NE",IF(AND(ISNUMBER(AB240))*((ISNUMBER(AD240))),"NE",IF(AND(ISNUMBER(AC240))*((ISNUMBER(AD240))),"NE",IF(AND(AB240="")*((AC240=""))*(((AD240=""))),"NE","ANO")))))</f>
        <v>NE</v>
      </c>
      <c r="AG240" s="112">
        <f t="shared" ref="AG240:AG247" si="370">SUM(K240+M240+O240+Q240+S240+U240+W240+Y240+AA240+AE240)</f>
        <v>0</v>
      </c>
      <c r="AJ240" s="119">
        <f>AG248</f>
        <v>0</v>
      </c>
      <c r="AK240" s="119"/>
      <c r="AL240" s="114">
        <f>INT(IF(AB240&lt;25,0,(AB240-23.5)/1.5)*10)</f>
        <v>0</v>
      </c>
      <c r="AM240" s="114">
        <f>INT(IF(AC240&lt;120,0,(AC240-117.6)/2.4)*10)</f>
        <v>0</v>
      </c>
      <c r="AN240" s="114">
        <f>INT(IF(AO240&gt;=441,0,(442.5-AO240)/2.5)*10)</f>
        <v>0</v>
      </c>
      <c r="AO240" s="115" t="str">
        <f t="shared" ref="AO240:AO247" si="371">IF(AND(AP240=0,AQ240=0),"",AP240*60+AQ240)</f>
        <v/>
      </c>
      <c r="AP240" s="115">
        <f t="shared" ref="AP240:AP247" si="372">HOUR(AD240)</f>
        <v>0</v>
      </c>
      <c r="AQ240" s="115">
        <f t="shared" ref="AQ240:AQ247" si="373">MINUTE(AD240)</f>
        <v>0</v>
      </c>
      <c r="AT240" s="117">
        <f>D238</f>
        <v>0</v>
      </c>
      <c r="AU240" s="118" t="str">
        <f>IF(A240="A","QD","")</f>
        <v/>
      </c>
    </row>
    <row r="241" spans="2:47" ht="15" x14ac:dyDescent="0.25">
      <c r="B241" s="62"/>
      <c r="C241" s="96"/>
      <c r="D241" s="195"/>
      <c r="E241" s="195"/>
      <c r="F241" s="158" t="s">
        <v>49</v>
      </c>
      <c r="G241" s="98"/>
      <c r="H241" s="98"/>
      <c r="I241" s="99"/>
      <c r="J241" s="99"/>
      <c r="K241" s="100">
        <f t="shared" si="361"/>
        <v>0</v>
      </c>
      <c r="L241" s="99"/>
      <c r="M241" s="100">
        <f t="shared" si="362"/>
        <v>0</v>
      </c>
      <c r="N241" s="101"/>
      <c r="O241" s="100">
        <f t="shared" si="363"/>
        <v>0</v>
      </c>
      <c r="P241" s="102"/>
      <c r="Q241" s="100">
        <f t="shared" si="364"/>
        <v>0</v>
      </c>
      <c r="R241" s="103"/>
      <c r="S241" s="104">
        <f t="shared" ref="S241:S247" si="374">INT(IF(R241&lt;30,0,(R241-27)/3)*10)</f>
        <v>0</v>
      </c>
      <c r="T241" s="99"/>
      <c r="U241" s="100">
        <f t="shared" si="365"/>
        <v>0</v>
      </c>
      <c r="V241" s="103"/>
      <c r="W241" s="100">
        <f t="shared" si="366"/>
        <v>0</v>
      </c>
      <c r="X241" s="106"/>
      <c r="Y241" s="100">
        <f t="shared" si="367"/>
        <v>0</v>
      </c>
      <c r="Z241" s="107"/>
      <c r="AA241" s="100">
        <f t="shared" si="368"/>
        <v>0</v>
      </c>
      <c r="AB241" s="108"/>
      <c r="AC241" s="102"/>
      <c r="AD241" s="109"/>
      <c r="AE241" s="110">
        <f t="shared" ref="AE241:AE246" si="375">IF(AF241="ANO",(MAX(AL241:AN241)),0)</f>
        <v>0</v>
      </c>
      <c r="AF241" s="111" t="str">
        <f t="shared" si="369"/>
        <v>NE</v>
      </c>
      <c r="AG241" s="112">
        <f t="shared" si="370"/>
        <v>0</v>
      </c>
      <c r="AJ241" s="119">
        <f>AG248</f>
        <v>0</v>
      </c>
      <c r="AK241" s="119"/>
      <c r="AL241" s="114">
        <f t="shared" ref="AL241:AL247" si="376">INT(IF(AB241&lt;25,0,(AB241-23.5)/1.5)*10)</f>
        <v>0</v>
      </c>
      <c r="AM241" s="114">
        <f t="shared" ref="AM241:AM247" si="377">INT(IF(AC241&lt;120,0,(AC241-117.6)/2.4)*10)</f>
        <v>0</v>
      </c>
      <c r="AN241" s="114">
        <f t="shared" ref="AN241:AN247" si="378">INT(IF(AO241&gt;=441,0,(442.5-AO241)/2.5)*10)</f>
        <v>0</v>
      </c>
      <c r="AO241" s="115" t="str">
        <f t="shared" si="371"/>
        <v/>
      </c>
      <c r="AP241" s="115">
        <f t="shared" si="372"/>
        <v>0</v>
      </c>
      <c r="AQ241" s="115">
        <f t="shared" si="373"/>
        <v>0</v>
      </c>
      <c r="AT241" s="117">
        <f>D238</f>
        <v>0</v>
      </c>
      <c r="AU241" s="118" t="str">
        <f t="shared" ref="AU241:AU247" si="379">IF(A241="A","QD","")</f>
        <v/>
      </c>
    </row>
    <row r="242" spans="2:47" ht="15" x14ac:dyDescent="0.25">
      <c r="B242" s="62"/>
      <c r="C242" s="96"/>
      <c r="D242" s="195"/>
      <c r="E242" s="195"/>
      <c r="F242" s="158" t="s">
        <v>49</v>
      </c>
      <c r="G242" s="98"/>
      <c r="H242" s="98"/>
      <c r="I242" s="99"/>
      <c r="J242" s="99"/>
      <c r="K242" s="100">
        <f t="shared" si="361"/>
        <v>0</v>
      </c>
      <c r="L242" s="99"/>
      <c r="M242" s="100">
        <f t="shared" si="362"/>
        <v>0</v>
      </c>
      <c r="N242" s="101"/>
      <c r="O242" s="100">
        <f t="shared" si="363"/>
        <v>0</v>
      </c>
      <c r="P242" s="102"/>
      <c r="Q242" s="100">
        <f t="shared" si="364"/>
        <v>0</v>
      </c>
      <c r="R242" s="103"/>
      <c r="S242" s="104">
        <f t="shared" si="374"/>
        <v>0</v>
      </c>
      <c r="T242" s="99"/>
      <c r="U242" s="100">
        <f t="shared" si="365"/>
        <v>0</v>
      </c>
      <c r="V242" s="103"/>
      <c r="W242" s="100">
        <f t="shared" si="366"/>
        <v>0</v>
      </c>
      <c r="X242" s="106"/>
      <c r="Y242" s="100">
        <f t="shared" si="367"/>
        <v>0</v>
      </c>
      <c r="Z242" s="107"/>
      <c r="AA242" s="100">
        <f t="shared" si="368"/>
        <v>0</v>
      </c>
      <c r="AB242" s="108"/>
      <c r="AC242" s="102"/>
      <c r="AD242" s="109"/>
      <c r="AE242" s="110">
        <f t="shared" si="375"/>
        <v>0</v>
      </c>
      <c r="AF242" s="111" t="str">
        <f t="shared" si="369"/>
        <v>NE</v>
      </c>
      <c r="AG242" s="112">
        <f t="shared" si="370"/>
        <v>0</v>
      </c>
      <c r="AJ242" s="119">
        <f>AG248</f>
        <v>0</v>
      </c>
      <c r="AK242" s="119"/>
      <c r="AL242" s="114">
        <f t="shared" si="376"/>
        <v>0</v>
      </c>
      <c r="AM242" s="114">
        <f t="shared" si="377"/>
        <v>0</v>
      </c>
      <c r="AN242" s="114">
        <f t="shared" si="378"/>
        <v>0</v>
      </c>
      <c r="AO242" s="115" t="str">
        <f t="shared" si="371"/>
        <v/>
      </c>
      <c r="AP242" s="115">
        <f t="shared" si="372"/>
        <v>0</v>
      </c>
      <c r="AQ242" s="115">
        <f t="shared" si="373"/>
        <v>0</v>
      </c>
      <c r="AT242" s="117">
        <f>D238</f>
        <v>0</v>
      </c>
      <c r="AU242" s="118" t="str">
        <f t="shared" si="379"/>
        <v/>
      </c>
    </row>
    <row r="243" spans="2:47" ht="15" x14ac:dyDescent="0.25">
      <c r="B243" s="62"/>
      <c r="C243" s="96"/>
      <c r="D243" s="195"/>
      <c r="E243" s="195"/>
      <c r="F243" s="158" t="s">
        <v>49</v>
      </c>
      <c r="G243" s="98"/>
      <c r="H243" s="98"/>
      <c r="I243" s="99"/>
      <c r="J243" s="99"/>
      <c r="K243" s="100">
        <f t="shared" si="361"/>
        <v>0</v>
      </c>
      <c r="L243" s="99"/>
      <c r="M243" s="100">
        <f t="shared" si="362"/>
        <v>0</v>
      </c>
      <c r="N243" s="101"/>
      <c r="O243" s="100">
        <f t="shared" si="363"/>
        <v>0</v>
      </c>
      <c r="P243" s="102"/>
      <c r="Q243" s="100">
        <f t="shared" si="364"/>
        <v>0</v>
      </c>
      <c r="R243" s="103"/>
      <c r="S243" s="104">
        <f t="shared" si="374"/>
        <v>0</v>
      </c>
      <c r="T243" s="99"/>
      <c r="U243" s="100">
        <f t="shared" si="365"/>
        <v>0</v>
      </c>
      <c r="V243" s="103"/>
      <c r="W243" s="100">
        <f t="shared" si="366"/>
        <v>0</v>
      </c>
      <c r="X243" s="106"/>
      <c r="Y243" s="100">
        <f t="shared" si="367"/>
        <v>0</v>
      </c>
      <c r="Z243" s="107"/>
      <c r="AA243" s="100">
        <f t="shared" si="368"/>
        <v>0</v>
      </c>
      <c r="AB243" s="108"/>
      <c r="AC243" s="102"/>
      <c r="AD243" s="109"/>
      <c r="AE243" s="110">
        <f t="shared" si="375"/>
        <v>0</v>
      </c>
      <c r="AF243" s="111" t="str">
        <f t="shared" si="369"/>
        <v>NE</v>
      </c>
      <c r="AG243" s="112">
        <f t="shared" si="370"/>
        <v>0</v>
      </c>
      <c r="AJ243" s="119">
        <f>AG248</f>
        <v>0</v>
      </c>
      <c r="AK243" s="119"/>
      <c r="AL243" s="114">
        <f t="shared" si="376"/>
        <v>0</v>
      </c>
      <c r="AM243" s="114">
        <f t="shared" si="377"/>
        <v>0</v>
      </c>
      <c r="AN243" s="114">
        <f t="shared" si="378"/>
        <v>0</v>
      </c>
      <c r="AO243" s="115" t="str">
        <f t="shared" si="371"/>
        <v/>
      </c>
      <c r="AP243" s="115">
        <f t="shared" si="372"/>
        <v>0</v>
      </c>
      <c r="AQ243" s="115">
        <f t="shared" si="373"/>
        <v>0</v>
      </c>
      <c r="AT243" s="117">
        <f>D238</f>
        <v>0</v>
      </c>
      <c r="AU243" s="118" t="str">
        <f t="shared" si="379"/>
        <v/>
      </c>
    </row>
    <row r="244" spans="2:47" ht="15" x14ac:dyDescent="0.25">
      <c r="B244" s="62"/>
      <c r="C244" s="96"/>
      <c r="D244" s="196"/>
      <c r="E244" s="196"/>
      <c r="F244" s="124" t="s">
        <v>40</v>
      </c>
      <c r="G244" s="98"/>
      <c r="H244" s="98"/>
      <c r="I244" s="99"/>
      <c r="J244" s="99"/>
      <c r="K244" s="100">
        <f t="shared" si="361"/>
        <v>0</v>
      </c>
      <c r="L244" s="99"/>
      <c r="M244" s="100">
        <f t="shared" si="362"/>
        <v>0</v>
      </c>
      <c r="N244" s="101"/>
      <c r="O244" s="100">
        <f t="shared" si="363"/>
        <v>0</v>
      </c>
      <c r="P244" s="102"/>
      <c r="Q244" s="100">
        <f t="shared" si="364"/>
        <v>0</v>
      </c>
      <c r="R244" s="103"/>
      <c r="S244" s="104">
        <f t="shared" si="374"/>
        <v>0</v>
      </c>
      <c r="T244" s="99"/>
      <c r="U244" s="100">
        <f t="shared" si="365"/>
        <v>0</v>
      </c>
      <c r="V244" s="103"/>
      <c r="W244" s="100">
        <f t="shared" si="366"/>
        <v>0</v>
      </c>
      <c r="X244" s="85"/>
      <c r="Y244" s="100">
        <f t="shared" si="367"/>
        <v>0</v>
      </c>
      <c r="Z244" s="107"/>
      <c r="AA244" s="100">
        <f t="shared" si="368"/>
        <v>0</v>
      </c>
      <c r="AB244" s="108"/>
      <c r="AC244" s="102"/>
      <c r="AD244" s="122"/>
      <c r="AE244" s="110">
        <f t="shared" si="375"/>
        <v>0</v>
      </c>
      <c r="AF244" s="111" t="str">
        <f t="shared" si="369"/>
        <v>NE</v>
      </c>
      <c r="AG244" s="128">
        <f t="shared" si="370"/>
        <v>0</v>
      </c>
      <c r="AJ244" s="119">
        <f>AG248</f>
        <v>0</v>
      </c>
      <c r="AK244" s="119"/>
      <c r="AL244" s="114">
        <f t="shared" si="376"/>
        <v>0</v>
      </c>
      <c r="AM244" s="114">
        <f t="shared" si="377"/>
        <v>0</v>
      </c>
      <c r="AN244" s="114">
        <f t="shared" si="378"/>
        <v>0</v>
      </c>
      <c r="AO244" s="115" t="str">
        <f t="shared" si="371"/>
        <v/>
      </c>
      <c r="AP244" s="115">
        <f t="shared" si="372"/>
        <v>0</v>
      </c>
      <c r="AQ244" s="115">
        <f t="shared" si="373"/>
        <v>0</v>
      </c>
      <c r="AT244" s="117">
        <f>D238</f>
        <v>0</v>
      </c>
      <c r="AU244" s="118" t="str">
        <f t="shared" si="379"/>
        <v/>
      </c>
    </row>
    <row r="245" spans="2:47" ht="15" x14ac:dyDescent="0.25">
      <c r="B245" s="62"/>
      <c r="C245" s="96"/>
      <c r="D245" s="196"/>
      <c r="E245" s="196"/>
      <c r="F245" s="124" t="s">
        <v>40</v>
      </c>
      <c r="G245" s="98"/>
      <c r="H245" s="98"/>
      <c r="I245" s="107"/>
      <c r="J245" s="107"/>
      <c r="K245" s="100">
        <f t="shared" si="361"/>
        <v>0</v>
      </c>
      <c r="L245" s="107"/>
      <c r="M245" s="100">
        <f t="shared" si="362"/>
        <v>0</v>
      </c>
      <c r="N245" s="126"/>
      <c r="O245" s="100">
        <f t="shared" si="363"/>
        <v>0</v>
      </c>
      <c r="P245" s="102"/>
      <c r="Q245" s="100">
        <f t="shared" si="364"/>
        <v>0</v>
      </c>
      <c r="R245" s="103"/>
      <c r="S245" s="104">
        <f t="shared" si="374"/>
        <v>0</v>
      </c>
      <c r="T245" s="107"/>
      <c r="U245" s="100">
        <f t="shared" si="365"/>
        <v>0</v>
      </c>
      <c r="V245" s="103"/>
      <c r="W245" s="100">
        <f t="shared" si="366"/>
        <v>0</v>
      </c>
      <c r="X245" s="106"/>
      <c r="Y245" s="100">
        <f t="shared" si="367"/>
        <v>0</v>
      </c>
      <c r="Z245" s="107"/>
      <c r="AA245" s="100">
        <f t="shared" si="368"/>
        <v>0</v>
      </c>
      <c r="AB245" s="108"/>
      <c r="AC245" s="102"/>
      <c r="AD245" s="109"/>
      <c r="AE245" s="110">
        <f t="shared" si="375"/>
        <v>0</v>
      </c>
      <c r="AF245" s="111" t="str">
        <f t="shared" si="369"/>
        <v>NE</v>
      </c>
      <c r="AG245" s="128">
        <f t="shared" si="370"/>
        <v>0</v>
      </c>
      <c r="AJ245" s="119">
        <f>AG248</f>
        <v>0</v>
      </c>
      <c r="AK245" s="119"/>
      <c r="AL245" s="114">
        <f t="shared" si="376"/>
        <v>0</v>
      </c>
      <c r="AM245" s="114">
        <f t="shared" si="377"/>
        <v>0</v>
      </c>
      <c r="AN245" s="114">
        <f t="shared" si="378"/>
        <v>0</v>
      </c>
      <c r="AO245" s="115" t="str">
        <f t="shared" si="371"/>
        <v/>
      </c>
      <c r="AP245" s="115">
        <f t="shared" si="372"/>
        <v>0</v>
      </c>
      <c r="AQ245" s="115">
        <f t="shared" si="373"/>
        <v>0</v>
      </c>
      <c r="AT245" s="117">
        <f>D238</f>
        <v>0</v>
      </c>
      <c r="AU245" s="118" t="str">
        <f t="shared" si="379"/>
        <v/>
      </c>
    </row>
    <row r="246" spans="2:47" ht="15" x14ac:dyDescent="0.25">
      <c r="B246" s="62"/>
      <c r="C246" s="96"/>
      <c r="D246" s="196"/>
      <c r="E246" s="196"/>
      <c r="F246" s="124" t="s">
        <v>40</v>
      </c>
      <c r="G246" s="98"/>
      <c r="H246" s="98"/>
      <c r="I246" s="107"/>
      <c r="J246" s="107"/>
      <c r="K246" s="100">
        <f t="shared" si="361"/>
        <v>0</v>
      </c>
      <c r="L246" s="107"/>
      <c r="M246" s="100">
        <f t="shared" si="362"/>
        <v>0</v>
      </c>
      <c r="N246" s="126"/>
      <c r="O246" s="100">
        <f t="shared" si="363"/>
        <v>0</v>
      </c>
      <c r="P246" s="102"/>
      <c r="Q246" s="100">
        <f t="shared" si="364"/>
        <v>0</v>
      </c>
      <c r="R246" s="103"/>
      <c r="S246" s="104">
        <f t="shared" si="374"/>
        <v>0</v>
      </c>
      <c r="T246" s="107"/>
      <c r="U246" s="100">
        <f t="shared" si="365"/>
        <v>0</v>
      </c>
      <c r="V246" s="103"/>
      <c r="W246" s="100">
        <f t="shared" si="366"/>
        <v>0</v>
      </c>
      <c r="X246" s="106"/>
      <c r="Y246" s="100">
        <f t="shared" si="367"/>
        <v>0</v>
      </c>
      <c r="Z246" s="107"/>
      <c r="AA246" s="100">
        <f t="shared" si="368"/>
        <v>0</v>
      </c>
      <c r="AB246" s="108"/>
      <c r="AC246" s="102"/>
      <c r="AD246" s="109"/>
      <c r="AE246" s="110">
        <f t="shared" si="375"/>
        <v>0</v>
      </c>
      <c r="AF246" s="111" t="str">
        <f t="shared" si="369"/>
        <v>NE</v>
      </c>
      <c r="AG246" s="128">
        <f t="shared" si="370"/>
        <v>0</v>
      </c>
      <c r="AJ246" s="119">
        <f>AG248</f>
        <v>0</v>
      </c>
      <c r="AK246" s="119"/>
      <c r="AL246" s="114">
        <f t="shared" si="376"/>
        <v>0</v>
      </c>
      <c r="AM246" s="114">
        <f t="shared" si="377"/>
        <v>0</v>
      </c>
      <c r="AN246" s="114">
        <f t="shared" si="378"/>
        <v>0</v>
      </c>
      <c r="AO246" s="115" t="str">
        <f t="shared" si="371"/>
        <v/>
      </c>
      <c r="AP246" s="115">
        <f t="shared" si="372"/>
        <v>0</v>
      </c>
      <c r="AQ246" s="115">
        <f t="shared" si="373"/>
        <v>0</v>
      </c>
      <c r="AT246" s="117">
        <f>D238</f>
        <v>0</v>
      </c>
      <c r="AU246" s="118" t="str">
        <f t="shared" si="379"/>
        <v/>
      </c>
    </row>
    <row r="247" spans="2:47" ht="15" x14ac:dyDescent="0.25">
      <c r="B247" s="62"/>
      <c r="C247" s="96"/>
      <c r="D247" s="196"/>
      <c r="E247" s="196"/>
      <c r="F247" s="124" t="s">
        <v>40</v>
      </c>
      <c r="G247" s="98"/>
      <c r="H247" s="98"/>
      <c r="I247" s="107"/>
      <c r="J247" s="107"/>
      <c r="K247" s="100">
        <f t="shared" si="361"/>
        <v>0</v>
      </c>
      <c r="L247" s="107"/>
      <c r="M247" s="100">
        <f t="shared" si="362"/>
        <v>0</v>
      </c>
      <c r="N247" s="126"/>
      <c r="O247" s="100">
        <f t="shared" si="363"/>
        <v>0</v>
      </c>
      <c r="P247" s="102"/>
      <c r="Q247" s="100">
        <f t="shared" si="364"/>
        <v>0</v>
      </c>
      <c r="R247" s="103"/>
      <c r="S247" s="104">
        <f t="shared" si="374"/>
        <v>0</v>
      </c>
      <c r="T247" s="107"/>
      <c r="U247" s="100">
        <f t="shared" si="365"/>
        <v>0</v>
      </c>
      <c r="V247" s="103"/>
      <c r="W247" s="100">
        <f t="shared" si="366"/>
        <v>0</v>
      </c>
      <c r="X247" s="106"/>
      <c r="Y247" s="100">
        <f t="shared" si="367"/>
        <v>0</v>
      </c>
      <c r="Z247" s="107"/>
      <c r="AA247" s="100">
        <f t="shared" si="368"/>
        <v>0</v>
      </c>
      <c r="AB247" s="108"/>
      <c r="AC247" s="102"/>
      <c r="AD247" s="109"/>
      <c r="AE247" s="110">
        <f>IF(AF247="ANO",(MAX(AL247:AN247)),0)</f>
        <v>0</v>
      </c>
      <c r="AF247" s="111" t="str">
        <f t="shared" si="369"/>
        <v>NE</v>
      </c>
      <c r="AG247" s="128">
        <f t="shared" si="370"/>
        <v>0</v>
      </c>
      <c r="AJ247" s="119">
        <f>AG248</f>
        <v>0</v>
      </c>
      <c r="AK247" s="119"/>
      <c r="AL247" s="114">
        <f t="shared" si="376"/>
        <v>0</v>
      </c>
      <c r="AM247" s="114">
        <f t="shared" si="377"/>
        <v>0</v>
      </c>
      <c r="AN247" s="114">
        <f t="shared" si="378"/>
        <v>0</v>
      </c>
      <c r="AO247" s="115" t="str">
        <f t="shared" si="371"/>
        <v/>
      </c>
      <c r="AP247" s="115">
        <f t="shared" si="372"/>
        <v>0</v>
      </c>
      <c r="AQ247" s="115">
        <f t="shared" si="373"/>
        <v>0</v>
      </c>
      <c r="AT247" s="117">
        <f>D238</f>
        <v>0</v>
      </c>
      <c r="AU247" s="118" t="str">
        <f t="shared" si="379"/>
        <v/>
      </c>
    </row>
    <row r="248" spans="2:47" x14ac:dyDescent="0.2">
      <c r="B248" s="62"/>
      <c r="C248" s="160"/>
      <c r="D248" s="197"/>
      <c r="E248" s="197"/>
      <c r="F248" s="198"/>
      <c r="G248" s="197"/>
      <c r="H248" s="197"/>
      <c r="I248" s="197"/>
      <c r="J248" s="197"/>
      <c r="K248" s="197"/>
      <c r="L248" s="197"/>
      <c r="M248" s="197"/>
      <c r="N248" s="197"/>
      <c r="O248" s="197"/>
      <c r="P248" s="197"/>
      <c r="Q248" s="197"/>
      <c r="R248" s="197"/>
      <c r="S248" s="197"/>
      <c r="T248" s="197"/>
      <c r="U248" s="197"/>
      <c r="V248" s="197"/>
      <c r="W248" s="197"/>
      <c r="X248" s="197"/>
      <c r="Y248" s="197"/>
      <c r="Z248" s="197"/>
      <c r="AA248" s="197"/>
      <c r="AB248" s="197"/>
      <c r="AC248" s="197"/>
      <c r="AD248" s="197"/>
      <c r="AE248" s="199" t="s">
        <v>63</v>
      </c>
      <c r="AF248" s="200"/>
      <c r="AG248" s="201">
        <f>SUM((SUM(AG240:AG243)-MIN(AG240:AG243))+(SUM(AG244:AG247)-MIN(AG244:AG247)))</f>
        <v>0</v>
      </c>
      <c r="AJ248" s="137">
        <f>AG248</f>
        <v>0</v>
      </c>
      <c r="AK248" s="137"/>
      <c r="AL248" s="137"/>
      <c r="AM248" s="137"/>
      <c r="AN248" s="137"/>
      <c r="AP248" s="16"/>
      <c r="AQ248" s="139"/>
      <c r="AU248" s="14"/>
    </row>
    <row r="249" spans="2:47" ht="13.5" thickBot="1" x14ac:dyDescent="0.25">
      <c r="B249" s="62"/>
      <c r="C249" s="141"/>
      <c r="D249" s="142"/>
      <c r="E249" s="142"/>
      <c r="F249" s="143"/>
      <c r="G249" s="143"/>
      <c r="H249" s="143"/>
      <c r="I249" s="143"/>
      <c r="J249" s="143"/>
      <c r="K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5"/>
      <c r="W249" s="143"/>
      <c r="X249" s="143"/>
      <c r="Y249" s="143"/>
      <c r="Z249" s="143"/>
      <c r="AA249" s="143"/>
      <c r="AB249" s="143"/>
      <c r="AC249" s="145"/>
      <c r="AD249" s="145"/>
      <c r="AE249" s="202"/>
      <c r="AF249" s="146"/>
      <c r="AG249" s="218"/>
      <c r="AJ249" s="137">
        <f>AG248</f>
        <v>0</v>
      </c>
      <c r="AK249" s="137"/>
      <c r="AL249" s="137"/>
      <c r="AM249" s="137"/>
      <c r="AN249" s="137"/>
      <c r="AP249" s="16"/>
      <c r="AQ249" s="16"/>
      <c r="AU249" s="16"/>
    </row>
    <row r="250" spans="2:47" x14ac:dyDescent="0.2">
      <c r="B250" s="62" t="s">
        <v>206</v>
      </c>
      <c r="C250" s="149" t="s">
        <v>207</v>
      </c>
      <c r="D250" s="150"/>
      <c r="E250" s="151"/>
      <c r="F250" s="152"/>
      <c r="G250" s="66"/>
      <c r="H250" s="66"/>
      <c r="I250" s="68" t="s">
        <v>14</v>
      </c>
      <c r="J250" s="69"/>
      <c r="K250" s="153" t="s">
        <v>15</v>
      </c>
      <c r="L250" s="67" t="s">
        <v>16</v>
      </c>
      <c r="M250" s="153" t="s">
        <v>15</v>
      </c>
      <c r="N250" s="67" t="s">
        <v>17</v>
      </c>
      <c r="O250" s="153" t="s">
        <v>15</v>
      </c>
      <c r="P250" s="154" t="s">
        <v>18</v>
      </c>
      <c r="Q250" s="153" t="s">
        <v>15</v>
      </c>
      <c r="R250" s="72" t="s">
        <v>19</v>
      </c>
      <c r="S250" s="70" t="s">
        <v>20</v>
      </c>
      <c r="T250" s="154" t="s">
        <v>21</v>
      </c>
      <c r="U250" s="153" t="s">
        <v>15</v>
      </c>
      <c r="V250" s="68" t="s">
        <v>22</v>
      </c>
      <c r="W250" s="153" t="s">
        <v>15</v>
      </c>
      <c r="X250" s="67" t="s">
        <v>23</v>
      </c>
      <c r="Y250" s="153" t="s">
        <v>15</v>
      </c>
      <c r="Z250" s="154" t="s">
        <v>24</v>
      </c>
      <c r="AA250" s="153" t="s">
        <v>15</v>
      </c>
      <c r="AB250" s="180" t="s">
        <v>25</v>
      </c>
      <c r="AC250" s="68" t="s">
        <v>26</v>
      </c>
      <c r="AD250" s="68" t="s">
        <v>27</v>
      </c>
      <c r="AE250" s="70" t="s">
        <v>15</v>
      </c>
      <c r="AF250" s="74"/>
      <c r="AG250" s="75" t="s">
        <v>28</v>
      </c>
      <c r="AJ250" s="77">
        <f>AG260</f>
        <v>0</v>
      </c>
      <c r="AK250" s="77"/>
      <c r="AL250" s="78" t="s">
        <v>29</v>
      </c>
      <c r="AM250" s="78" t="s">
        <v>29</v>
      </c>
      <c r="AN250" s="78" t="s">
        <v>29</v>
      </c>
      <c r="AO250" s="78" t="s">
        <v>30</v>
      </c>
      <c r="AP250" s="78" t="s">
        <v>31</v>
      </c>
      <c r="AQ250" s="78" t="s">
        <v>32</v>
      </c>
      <c r="AU250" s="16"/>
    </row>
    <row r="251" spans="2:47" x14ac:dyDescent="0.2">
      <c r="B251" s="62"/>
      <c r="C251" s="156" t="s">
        <v>33</v>
      </c>
      <c r="D251" s="83" t="s">
        <v>34</v>
      </c>
      <c r="E251" s="83" t="s">
        <v>35</v>
      </c>
      <c r="F251" s="84" t="s">
        <v>36</v>
      </c>
      <c r="G251" s="85" t="s">
        <v>37</v>
      </c>
      <c r="H251" s="86" t="s">
        <v>38</v>
      </c>
      <c r="I251" s="87" t="s">
        <v>39</v>
      </c>
      <c r="J251" s="87"/>
      <c r="K251" s="157"/>
      <c r="L251" s="89" t="s">
        <v>40</v>
      </c>
      <c r="M251" s="157"/>
      <c r="N251" s="89" t="s">
        <v>40</v>
      </c>
      <c r="O251" s="157"/>
      <c r="P251" s="88" t="s">
        <v>41</v>
      </c>
      <c r="Q251" s="157"/>
      <c r="R251" s="88" t="s">
        <v>41</v>
      </c>
      <c r="S251" s="88"/>
      <c r="T251" s="88" t="s">
        <v>40</v>
      </c>
      <c r="U251" s="157"/>
      <c r="V251" s="87" t="s">
        <v>41</v>
      </c>
      <c r="W251" s="157"/>
      <c r="X251" s="89" t="s">
        <v>41</v>
      </c>
      <c r="Y251" s="157"/>
      <c r="Z251" s="88" t="s">
        <v>40</v>
      </c>
      <c r="AA251" s="157"/>
      <c r="AB251" s="181" t="s">
        <v>40</v>
      </c>
      <c r="AC251" s="87" t="s">
        <v>40</v>
      </c>
      <c r="AD251" s="91" t="s">
        <v>42</v>
      </c>
      <c r="AE251" s="88"/>
      <c r="AF251" s="92"/>
      <c r="AG251" s="93" t="s">
        <v>43</v>
      </c>
      <c r="AJ251" s="77">
        <f>AG260</f>
        <v>0</v>
      </c>
      <c r="AK251" s="77"/>
      <c r="AL251" s="94" t="s">
        <v>25</v>
      </c>
      <c r="AM251" s="94" t="s">
        <v>26</v>
      </c>
      <c r="AN251" s="94" t="s">
        <v>44</v>
      </c>
      <c r="AO251" s="95" t="s">
        <v>44</v>
      </c>
      <c r="AP251" s="95" t="s">
        <v>44</v>
      </c>
      <c r="AQ251" s="95" t="s">
        <v>44</v>
      </c>
      <c r="AU251" s="16"/>
    </row>
    <row r="252" spans="2:47" ht="15" x14ac:dyDescent="0.25">
      <c r="B252" s="62"/>
      <c r="C252" s="96"/>
      <c r="D252" s="195"/>
      <c r="E252" s="195"/>
      <c r="F252" s="158" t="s">
        <v>49</v>
      </c>
      <c r="G252" s="98"/>
      <c r="H252" s="98"/>
      <c r="I252" s="107"/>
      <c r="J252" s="107"/>
      <c r="K252" s="100">
        <f t="shared" ref="K252:K259" si="380">INT(IF(J252="E",(IF((AND(I252&gt;10.99)*(I252&lt;14.21)),(14.3-I252)/0.1*10,(IF((AND(I252&gt;6)*(I252&lt;11.01)),(12.65-I252)/0.05*10,0))))+50,(IF((AND(I252&gt;10.99)*(I252&lt;14.21)),(14.3-I252)/0.1*10,(IF((AND(I252&gt;6)*(I252&lt;11.01)),(12.65-I252)/0.05*10,0))))))</f>
        <v>0</v>
      </c>
      <c r="L252" s="107"/>
      <c r="M252" s="100">
        <f t="shared" ref="M252:M259" si="381">INT(IF(L252&lt;1,0,(L252-0.945)/0.055)*10)</f>
        <v>0</v>
      </c>
      <c r="N252" s="126"/>
      <c r="O252" s="100">
        <f t="shared" ref="O252:O259" si="382">INT(IF(N252&lt;3,0,(N252-2.85)/0.15)*10)</f>
        <v>0</v>
      </c>
      <c r="P252" s="102"/>
      <c r="Q252" s="100">
        <f t="shared" ref="Q252:Q259" si="383">INT(IF(P252&lt;5,0,(P252-4)/1)*10)</f>
        <v>0</v>
      </c>
      <c r="R252" s="103"/>
      <c r="S252" s="104">
        <f>INT(IF(R252&lt;30,0,(R252-27)/3)*10)</f>
        <v>0</v>
      </c>
      <c r="T252" s="107"/>
      <c r="U252" s="100">
        <f t="shared" ref="U252:U259" si="384">INT(IF(T252&lt;2.2,0,(T252-2.135)/0.065)*10)</f>
        <v>0</v>
      </c>
      <c r="V252" s="103"/>
      <c r="W252" s="100">
        <f t="shared" ref="W252:W259" si="385">INT(IF(V252&lt;5,0,(V252-4.3)/0.7)*10)</f>
        <v>0</v>
      </c>
      <c r="X252" s="85"/>
      <c r="Y252" s="100">
        <f t="shared" ref="Y252:Y259" si="386">INT(IF(X252&lt;10,0,(X252-9)/1)*10)</f>
        <v>0</v>
      </c>
      <c r="Z252" s="107"/>
      <c r="AA252" s="100">
        <f t="shared" ref="AA252:AA259" si="387">INT(IF(Z252&lt;5,0,(Z252-4.25)/0.75)*10)</f>
        <v>0</v>
      </c>
      <c r="AB252" s="108"/>
      <c r="AC252" s="102"/>
      <c r="AD252" s="109"/>
      <c r="AE252" s="110">
        <f>IF(AF252="ANO",(MAX(AL252:AN252)),0)</f>
        <v>0</v>
      </c>
      <c r="AF252" s="111" t="str">
        <f t="shared" ref="AF252:AF259" si="388">IF(AND(ISNUMBER(AB252))*((ISNUMBER(AC252)))*(((ISNUMBER(AD252)))),"NE",IF(AND(ISNUMBER(AB252))*((ISNUMBER(AC252))),"NE",IF(AND(ISNUMBER(AB252))*((ISNUMBER(AD252))),"NE",IF(AND(ISNUMBER(AC252))*((ISNUMBER(AD252))),"NE",IF(AND(AB252="")*((AC252=""))*(((AD252=""))),"NE","ANO")))))</f>
        <v>NE</v>
      </c>
      <c r="AG252" s="112">
        <f t="shared" ref="AG252:AG259" si="389">SUM(K252+M252+O252+Q252+S252+U252+W252+Y252+AA252+AE252)</f>
        <v>0</v>
      </c>
      <c r="AJ252" s="119">
        <f>AG260</f>
        <v>0</v>
      </c>
      <c r="AK252" s="119"/>
      <c r="AL252" s="114">
        <f>INT(IF(AB252&lt;25,0,(AB252-23.5)/1.5)*10)</f>
        <v>0</v>
      </c>
      <c r="AM252" s="114">
        <f>INT(IF(AC252&lt;120,0,(AC252-117.6)/2.4)*10)</f>
        <v>0</v>
      </c>
      <c r="AN252" s="114">
        <f>INT(IF(AO252&gt;=441,0,(442.5-AO252)/2.5)*10)</f>
        <v>0</v>
      </c>
      <c r="AO252" s="115" t="str">
        <f t="shared" ref="AO252:AO259" si="390">IF(AND(AP252=0,AQ252=0),"",AP252*60+AQ252)</f>
        <v/>
      </c>
      <c r="AP252" s="115">
        <f t="shared" ref="AP252:AP259" si="391">HOUR(AD252)</f>
        <v>0</v>
      </c>
      <c r="AQ252" s="115">
        <f t="shared" ref="AQ252:AQ259" si="392">MINUTE(AD252)</f>
        <v>0</v>
      </c>
      <c r="AT252" s="117">
        <f>D250</f>
        <v>0</v>
      </c>
      <c r="AU252" s="118" t="str">
        <f>IF(A252="A","QD","")</f>
        <v/>
      </c>
    </row>
    <row r="253" spans="2:47" ht="15" x14ac:dyDescent="0.25">
      <c r="B253" s="62"/>
      <c r="C253" s="96"/>
      <c r="D253" s="195"/>
      <c r="E253" s="195"/>
      <c r="F253" s="158" t="s">
        <v>49</v>
      </c>
      <c r="G253" s="98"/>
      <c r="H253" s="98"/>
      <c r="I253" s="99"/>
      <c r="J253" s="99"/>
      <c r="K253" s="100">
        <f t="shared" si="380"/>
        <v>0</v>
      </c>
      <c r="L253" s="99"/>
      <c r="M253" s="100">
        <f t="shared" si="381"/>
        <v>0</v>
      </c>
      <c r="N253" s="101"/>
      <c r="O253" s="100">
        <f t="shared" si="382"/>
        <v>0</v>
      </c>
      <c r="P253" s="102"/>
      <c r="Q253" s="100">
        <f t="shared" si="383"/>
        <v>0</v>
      </c>
      <c r="R253" s="103"/>
      <c r="S253" s="104">
        <f t="shared" ref="S253:S259" si="393">INT(IF(R253&lt;30,0,(R253-27)/3)*10)</f>
        <v>0</v>
      </c>
      <c r="T253" s="99"/>
      <c r="U253" s="100">
        <f t="shared" si="384"/>
        <v>0</v>
      </c>
      <c r="V253" s="103"/>
      <c r="W253" s="100">
        <f t="shared" si="385"/>
        <v>0</v>
      </c>
      <c r="X253" s="106"/>
      <c r="Y253" s="100">
        <f t="shared" si="386"/>
        <v>0</v>
      </c>
      <c r="Z253" s="107"/>
      <c r="AA253" s="100">
        <f t="shared" si="387"/>
        <v>0</v>
      </c>
      <c r="AB253" s="108"/>
      <c r="AC253" s="102"/>
      <c r="AD253" s="109"/>
      <c r="AE253" s="110">
        <f t="shared" ref="AE253:AE258" si="394">IF(AF253="ANO",(MAX(AL253:AN253)),0)</f>
        <v>0</v>
      </c>
      <c r="AF253" s="111" t="str">
        <f t="shared" si="388"/>
        <v>NE</v>
      </c>
      <c r="AG253" s="112">
        <f t="shared" si="389"/>
        <v>0</v>
      </c>
      <c r="AJ253" s="119">
        <f>AG260</f>
        <v>0</v>
      </c>
      <c r="AK253" s="119"/>
      <c r="AL253" s="114">
        <f t="shared" ref="AL253:AL259" si="395">INT(IF(AB253&lt;25,0,(AB253-23.5)/1.5)*10)</f>
        <v>0</v>
      </c>
      <c r="AM253" s="114">
        <f t="shared" ref="AM253:AM259" si="396">INT(IF(AC253&lt;120,0,(AC253-117.6)/2.4)*10)</f>
        <v>0</v>
      </c>
      <c r="AN253" s="114">
        <f t="shared" ref="AN253:AN259" si="397">INT(IF(AO253&gt;=441,0,(442.5-AO253)/2.5)*10)</f>
        <v>0</v>
      </c>
      <c r="AO253" s="115" t="str">
        <f t="shared" si="390"/>
        <v/>
      </c>
      <c r="AP253" s="115">
        <f t="shared" si="391"/>
        <v>0</v>
      </c>
      <c r="AQ253" s="115">
        <f t="shared" si="392"/>
        <v>0</v>
      </c>
      <c r="AT253" s="117">
        <f>D250</f>
        <v>0</v>
      </c>
      <c r="AU253" s="118" t="str">
        <f t="shared" ref="AU253:AU259" si="398">IF(A253="A","QD","")</f>
        <v/>
      </c>
    </row>
    <row r="254" spans="2:47" ht="15" x14ac:dyDescent="0.25">
      <c r="B254" s="62"/>
      <c r="C254" s="96"/>
      <c r="D254" s="195"/>
      <c r="E254" s="195"/>
      <c r="F254" s="158" t="s">
        <v>49</v>
      </c>
      <c r="G254" s="98"/>
      <c r="H254" s="98"/>
      <c r="I254" s="99"/>
      <c r="J254" s="99"/>
      <c r="K254" s="100">
        <f t="shared" si="380"/>
        <v>0</v>
      </c>
      <c r="L254" s="99"/>
      <c r="M254" s="100">
        <f t="shared" si="381"/>
        <v>0</v>
      </c>
      <c r="N254" s="101"/>
      <c r="O254" s="100">
        <f t="shared" si="382"/>
        <v>0</v>
      </c>
      <c r="P254" s="102"/>
      <c r="Q254" s="100">
        <f t="shared" si="383"/>
        <v>0</v>
      </c>
      <c r="R254" s="103"/>
      <c r="S254" s="104">
        <f t="shared" si="393"/>
        <v>0</v>
      </c>
      <c r="T254" s="99"/>
      <c r="U254" s="100">
        <f t="shared" si="384"/>
        <v>0</v>
      </c>
      <c r="V254" s="103"/>
      <c r="W254" s="100">
        <f t="shared" si="385"/>
        <v>0</v>
      </c>
      <c r="X254" s="106"/>
      <c r="Y254" s="100">
        <f t="shared" si="386"/>
        <v>0</v>
      </c>
      <c r="Z254" s="107"/>
      <c r="AA254" s="100">
        <f t="shared" si="387"/>
        <v>0</v>
      </c>
      <c r="AB254" s="108"/>
      <c r="AC254" s="102"/>
      <c r="AD254" s="109"/>
      <c r="AE254" s="110">
        <f t="shared" si="394"/>
        <v>0</v>
      </c>
      <c r="AF254" s="111" t="str">
        <f t="shared" si="388"/>
        <v>NE</v>
      </c>
      <c r="AG254" s="112">
        <f t="shared" si="389"/>
        <v>0</v>
      </c>
      <c r="AJ254" s="119">
        <f>AG260</f>
        <v>0</v>
      </c>
      <c r="AK254" s="119"/>
      <c r="AL254" s="114">
        <f t="shared" si="395"/>
        <v>0</v>
      </c>
      <c r="AM254" s="114">
        <f t="shared" si="396"/>
        <v>0</v>
      </c>
      <c r="AN254" s="114">
        <f t="shared" si="397"/>
        <v>0</v>
      </c>
      <c r="AO254" s="115" t="str">
        <f t="shared" si="390"/>
        <v/>
      </c>
      <c r="AP254" s="115">
        <f t="shared" si="391"/>
        <v>0</v>
      </c>
      <c r="AQ254" s="115">
        <f t="shared" si="392"/>
        <v>0</v>
      </c>
      <c r="AT254" s="117">
        <f>D250</f>
        <v>0</v>
      </c>
      <c r="AU254" s="118" t="str">
        <f t="shared" si="398"/>
        <v/>
      </c>
    </row>
    <row r="255" spans="2:47" ht="15" x14ac:dyDescent="0.25">
      <c r="B255" s="62"/>
      <c r="C255" s="96"/>
      <c r="D255" s="195"/>
      <c r="E255" s="195"/>
      <c r="F255" s="158" t="s">
        <v>49</v>
      </c>
      <c r="G255" s="98"/>
      <c r="H255" s="98"/>
      <c r="I255" s="99"/>
      <c r="J255" s="99"/>
      <c r="K255" s="100">
        <f t="shared" si="380"/>
        <v>0</v>
      </c>
      <c r="L255" s="99"/>
      <c r="M255" s="100">
        <f t="shared" si="381"/>
        <v>0</v>
      </c>
      <c r="N255" s="101"/>
      <c r="O255" s="100">
        <f t="shared" si="382"/>
        <v>0</v>
      </c>
      <c r="P255" s="102"/>
      <c r="Q255" s="100">
        <f t="shared" si="383"/>
        <v>0</v>
      </c>
      <c r="R255" s="103"/>
      <c r="S255" s="104">
        <f t="shared" si="393"/>
        <v>0</v>
      </c>
      <c r="T255" s="99"/>
      <c r="U255" s="100">
        <f t="shared" si="384"/>
        <v>0</v>
      </c>
      <c r="V255" s="103"/>
      <c r="W255" s="100">
        <f t="shared" si="385"/>
        <v>0</v>
      </c>
      <c r="X255" s="106"/>
      <c r="Y255" s="100">
        <f t="shared" si="386"/>
        <v>0</v>
      </c>
      <c r="Z255" s="107"/>
      <c r="AA255" s="100">
        <f t="shared" si="387"/>
        <v>0</v>
      </c>
      <c r="AB255" s="108"/>
      <c r="AC255" s="102"/>
      <c r="AD255" s="109"/>
      <c r="AE255" s="110">
        <f t="shared" si="394"/>
        <v>0</v>
      </c>
      <c r="AF255" s="111" t="str">
        <f t="shared" si="388"/>
        <v>NE</v>
      </c>
      <c r="AG255" s="112">
        <f t="shared" si="389"/>
        <v>0</v>
      </c>
      <c r="AJ255" s="119">
        <f>AG260</f>
        <v>0</v>
      </c>
      <c r="AK255" s="119"/>
      <c r="AL255" s="114">
        <f t="shared" si="395"/>
        <v>0</v>
      </c>
      <c r="AM255" s="114">
        <f t="shared" si="396"/>
        <v>0</v>
      </c>
      <c r="AN255" s="114">
        <f t="shared" si="397"/>
        <v>0</v>
      </c>
      <c r="AO255" s="115" t="str">
        <f t="shared" si="390"/>
        <v/>
      </c>
      <c r="AP255" s="115">
        <f t="shared" si="391"/>
        <v>0</v>
      </c>
      <c r="AQ255" s="115">
        <f t="shared" si="392"/>
        <v>0</v>
      </c>
      <c r="AT255" s="117">
        <f>D250</f>
        <v>0</v>
      </c>
      <c r="AU255" s="118" t="str">
        <f t="shared" si="398"/>
        <v/>
      </c>
    </row>
    <row r="256" spans="2:47" ht="15" x14ac:dyDescent="0.25">
      <c r="B256" s="62"/>
      <c r="C256" s="96"/>
      <c r="D256" s="196"/>
      <c r="E256" s="196"/>
      <c r="F256" s="124" t="s">
        <v>40</v>
      </c>
      <c r="G256" s="98"/>
      <c r="H256" s="98"/>
      <c r="I256" s="99"/>
      <c r="J256" s="99"/>
      <c r="K256" s="100">
        <f t="shared" si="380"/>
        <v>0</v>
      </c>
      <c r="L256" s="99"/>
      <c r="M256" s="100">
        <f t="shared" si="381"/>
        <v>0</v>
      </c>
      <c r="N256" s="101"/>
      <c r="O256" s="100">
        <f t="shared" si="382"/>
        <v>0</v>
      </c>
      <c r="P256" s="102"/>
      <c r="Q256" s="100">
        <f t="shared" si="383"/>
        <v>0</v>
      </c>
      <c r="R256" s="103"/>
      <c r="S256" s="104">
        <f t="shared" si="393"/>
        <v>0</v>
      </c>
      <c r="T256" s="99"/>
      <c r="U256" s="100">
        <f t="shared" si="384"/>
        <v>0</v>
      </c>
      <c r="V256" s="103"/>
      <c r="W256" s="100">
        <f t="shared" si="385"/>
        <v>0</v>
      </c>
      <c r="X256" s="85"/>
      <c r="Y256" s="100">
        <f t="shared" si="386"/>
        <v>0</v>
      </c>
      <c r="Z256" s="107"/>
      <c r="AA256" s="100">
        <f t="shared" si="387"/>
        <v>0</v>
      </c>
      <c r="AB256" s="108"/>
      <c r="AC256" s="102"/>
      <c r="AD256" s="122"/>
      <c r="AE256" s="110">
        <f t="shared" si="394"/>
        <v>0</v>
      </c>
      <c r="AF256" s="111" t="str">
        <f t="shared" si="388"/>
        <v>NE</v>
      </c>
      <c r="AG256" s="128">
        <f t="shared" si="389"/>
        <v>0</v>
      </c>
      <c r="AJ256" s="119">
        <f>AG260</f>
        <v>0</v>
      </c>
      <c r="AK256" s="119"/>
      <c r="AL256" s="114">
        <f t="shared" si="395"/>
        <v>0</v>
      </c>
      <c r="AM256" s="114">
        <f t="shared" si="396"/>
        <v>0</v>
      </c>
      <c r="AN256" s="114">
        <f t="shared" si="397"/>
        <v>0</v>
      </c>
      <c r="AO256" s="115" t="str">
        <f t="shared" si="390"/>
        <v/>
      </c>
      <c r="AP256" s="115">
        <f t="shared" si="391"/>
        <v>0</v>
      </c>
      <c r="AQ256" s="115">
        <f t="shared" si="392"/>
        <v>0</v>
      </c>
      <c r="AT256" s="117">
        <f>D250</f>
        <v>0</v>
      </c>
      <c r="AU256" s="118" t="str">
        <f t="shared" si="398"/>
        <v/>
      </c>
    </row>
    <row r="257" spans="2:47" ht="15" x14ac:dyDescent="0.25">
      <c r="B257" s="62"/>
      <c r="C257" s="96"/>
      <c r="D257" s="196"/>
      <c r="E257" s="196"/>
      <c r="F257" s="124" t="s">
        <v>40</v>
      </c>
      <c r="G257" s="98"/>
      <c r="H257" s="98"/>
      <c r="I257" s="107"/>
      <c r="J257" s="107"/>
      <c r="K257" s="100">
        <f t="shared" si="380"/>
        <v>0</v>
      </c>
      <c r="L257" s="107"/>
      <c r="M257" s="100">
        <f t="shared" si="381"/>
        <v>0</v>
      </c>
      <c r="N257" s="126"/>
      <c r="O257" s="100">
        <f t="shared" si="382"/>
        <v>0</v>
      </c>
      <c r="P257" s="102"/>
      <c r="Q257" s="100">
        <f t="shared" si="383"/>
        <v>0</v>
      </c>
      <c r="R257" s="103"/>
      <c r="S257" s="104">
        <f t="shared" si="393"/>
        <v>0</v>
      </c>
      <c r="T257" s="107"/>
      <c r="U257" s="100">
        <f t="shared" si="384"/>
        <v>0</v>
      </c>
      <c r="V257" s="103"/>
      <c r="W257" s="100">
        <f t="shared" si="385"/>
        <v>0</v>
      </c>
      <c r="X257" s="106"/>
      <c r="Y257" s="100">
        <f t="shared" si="386"/>
        <v>0</v>
      </c>
      <c r="Z257" s="107"/>
      <c r="AA257" s="100">
        <f t="shared" si="387"/>
        <v>0</v>
      </c>
      <c r="AB257" s="108"/>
      <c r="AC257" s="102"/>
      <c r="AD257" s="109"/>
      <c r="AE257" s="110">
        <f t="shared" si="394"/>
        <v>0</v>
      </c>
      <c r="AF257" s="111" t="str">
        <f t="shared" si="388"/>
        <v>NE</v>
      </c>
      <c r="AG257" s="128">
        <f t="shared" si="389"/>
        <v>0</v>
      </c>
      <c r="AJ257" s="119">
        <f>AG260</f>
        <v>0</v>
      </c>
      <c r="AK257" s="119"/>
      <c r="AL257" s="114">
        <f t="shared" si="395"/>
        <v>0</v>
      </c>
      <c r="AM257" s="114">
        <f t="shared" si="396"/>
        <v>0</v>
      </c>
      <c r="AN257" s="114">
        <f t="shared" si="397"/>
        <v>0</v>
      </c>
      <c r="AO257" s="115" t="str">
        <f t="shared" si="390"/>
        <v/>
      </c>
      <c r="AP257" s="115">
        <f t="shared" si="391"/>
        <v>0</v>
      </c>
      <c r="AQ257" s="115">
        <f t="shared" si="392"/>
        <v>0</v>
      </c>
      <c r="AT257" s="117">
        <f>D250</f>
        <v>0</v>
      </c>
      <c r="AU257" s="118" t="str">
        <f t="shared" si="398"/>
        <v/>
      </c>
    </row>
    <row r="258" spans="2:47" ht="15" x14ac:dyDescent="0.25">
      <c r="B258" s="62"/>
      <c r="C258" s="96"/>
      <c r="D258" s="196"/>
      <c r="E258" s="196"/>
      <c r="F258" s="124" t="s">
        <v>40</v>
      </c>
      <c r="G258" s="98"/>
      <c r="H258" s="98"/>
      <c r="I258" s="107"/>
      <c r="J258" s="107"/>
      <c r="K258" s="100">
        <f t="shared" si="380"/>
        <v>0</v>
      </c>
      <c r="L258" s="107"/>
      <c r="M258" s="100">
        <f t="shared" si="381"/>
        <v>0</v>
      </c>
      <c r="N258" s="126"/>
      <c r="O258" s="100">
        <f t="shared" si="382"/>
        <v>0</v>
      </c>
      <c r="P258" s="102"/>
      <c r="Q258" s="100">
        <f t="shared" si="383"/>
        <v>0</v>
      </c>
      <c r="R258" s="103"/>
      <c r="S258" s="104">
        <f t="shared" si="393"/>
        <v>0</v>
      </c>
      <c r="T258" s="107"/>
      <c r="U258" s="100">
        <f t="shared" si="384"/>
        <v>0</v>
      </c>
      <c r="V258" s="103"/>
      <c r="W258" s="100">
        <f t="shared" si="385"/>
        <v>0</v>
      </c>
      <c r="X258" s="106"/>
      <c r="Y258" s="100">
        <f t="shared" si="386"/>
        <v>0</v>
      </c>
      <c r="Z258" s="107"/>
      <c r="AA258" s="100">
        <f t="shared" si="387"/>
        <v>0</v>
      </c>
      <c r="AB258" s="108"/>
      <c r="AC258" s="102"/>
      <c r="AD258" s="109"/>
      <c r="AE258" s="110">
        <f t="shared" si="394"/>
        <v>0</v>
      </c>
      <c r="AF258" s="111" t="str">
        <f t="shared" si="388"/>
        <v>NE</v>
      </c>
      <c r="AG258" s="128">
        <f t="shared" si="389"/>
        <v>0</v>
      </c>
      <c r="AJ258" s="119">
        <f>AG260</f>
        <v>0</v>
      </c>
      <c r="AK258" s="119"/>
      <c r="AL258" s="114">
        <f t="shared" si="395"/>
        <v>0</v>
      </c>
      <c r="AM258" s="114">
        <f t="shared" si="396"/>
        <v>0</v>
      </c>
      <c r="AN258" s="114">
        <f t="shared" si="397"/>
        <v>0</v>
      </c>
      <c r="AO258" s="115" t="str">
        <f t="shared" si="390"/>
        <v/>
      </c>
      <c r="AP258" s="115">
        <f t="shared" si="391"/>
        <v>0</v>
      </c>
      <c r="AQ258" s="115">
        <f t="shared" si="392"/>
        <v>0</v>
      </c>
      <c r="AT258" s="117">
        <f>D250</f>
        <v>0</v>
      </c>
      <c r="AU258" s="118" t="str">
        <f t="shared" si="398"/>
        <v/>
      </c>
    </row>
    <row r="259" spans="2:47" ht="15" x14ac:dyDescent="0.25">
      <c r="B259" s="62"/>
      <c r="C259" s="96"/>
      <c r="D259" s="196"/>
      <c r="E259" s="196"/>
      <c r="F259" s="124" t="s">
        <v>40</v>
      </c>
      <c r="G259" s="98"/>
      <c r="H259" s="98"/>
      <c r="I259" s="107"/>
      <c r="J259" s="107"/>
      <c r="K259" s="100">
        <f t="shared" si="380"/>
        <v>0</v>
      </c>
      <c r="L259" s="107"/>
      <c r="M259" s="100">
        <f t="shared" si="381"/>
        <v>0</v>
      </c>
      <c r="N259" s="126"/>
      <c r="O259" s="100">
        <f t="shared" si="382"/>
        <v>0</v>
      </c>
      <c r="P259" s="102"/>
      <c r="Q259" s="100">
        <f t="shared" si="383"/>
        <v>0</v>
      </c>
      <c r="R259" s="103"/>
      <c r="S259" s="104">
        <f t="shared" si="393"/>
        <v>0</v>
      </c>
      <c r="T259" s="107"/>
      <c r="U259" s="100">
        <f t="shared" si="384"/>
        <v>0</v>
      </c>
      <c r="V259" s="103"/>
      <c r="W259" s="100">
        <f t="shared" si="385"/>
        <v>0</v>
      </c>
      <c r="X259" s="106"/>
      <c r="Y259" s="100">
        <f t="shared" si="386"/>
        <v>0</v>
      </c>
      <c r="Z259" s="107"/>
      <c r="AA259" s="100">
        <f t="shared" si="387"/>
        <v>0</v>
      </c>
      <c r="AB259" s="108"/>
      <c r="AC259" s="102"/>
      <c r="AD259" s="109"/>
      <c r="AE259" s="110">
        <f>IF(AF259="ANO",(MAX(AL259:AN259)),0)</f>
        <v>0</v>
      </c>
      <c r="AF259" s="111" t="str">
        <f t="shared" si="388"/>
        <v>NE</v>
      </c>
      <c r="AG259" s="128">
        <f t="shared" si="389"/>
        <v>0</v>
      </c>
      <c r="AJ259" s="119">
        <f>AG260</f>
        <v>0</v>
      </c>
      <c r="AK259" s="119"/>
      <c r="AL259" s="114">
        <f t="shared" si="395"/>
        <v>0</v>
      </c>
      <c r="AM259" s="114">
        <f t="shared" si="396"/>
        <v>0</v>
      </c>
      <c r="AN259" s="114">
        <f t="shared" si="397"/>
        <v>0</v>
      </c>
      <c r="AO259" s="115" t="str">
        <f t="shared" si="390"/>
        <v/>
      </c>
      <c r="AP259" s="115">
        <f t="shared" si="391"/>
        <v>0</v>
      </c>
      <c r="AQ259" s="115">
        <f t="shared" si="392"/>
        <v>0</v>
      </c>
      <c r="AT259" s="117">
        <f>D250</f>
        <v>0</v>
      </c>
      <c r="AU259" s="118" t="str">
        <f t="shared" si="398"/>
        <v/>
      </c>
    </row>
    <row r="260" spans="2:47" x14ac:dyDescent="0.2">
      <c r="B260" s="62"/>
      <c r="C260" s="160"/>
      <c r="D260" s="197"/>
      <c r="E260" s="197"/>
      <c r="F260" s="198"/>
      <c r="G260" s="197"/>
      <c r="H260" s="197"/>
      <c r="I260" s="197"/>
      <c r="J260" s="197"/>
      <c r="K260" s="197"/>
      <c r="L260" s="197"/>
      <c r="M260" s="197"/>
      <c r="N260" s="197"/>
      <c r="O260" s="197"/>
      <c r="P260" s="197"/>
      <c r="Q260" s="197"/>
      <c r="R260" s="197"/>
      <c r="S260" s="197"/>
      <c r="T260" s="197"/>
      <c r="U260" s="197"/>
      <c r="V260" s="197"/>
      <c r="W260" s="197"/>
      <c r="X260" s="197"/>
      <c r="Y260" s="197"/>
      <c r="Z260" s="197"/>
      <c r="AA260" s="197"/>
      <c r="AB260" s="197"/>
      <c r="AC260" s="197"/>
      <c r="AD260" s="197"/>
      <c r="AE260" s="199" t="s">
        <v>63</v>
      </c>
      <c r="AF260" s="200"/>
      <c r="AG260" s="201">
        <f>SUM((SUM(AG252:AG255)-MIN(AG252:AG255))+(SUM(AG256:AG259)-MIN(AG256:AG259)))</f>
        <v>0</v>
      </c>
      <c r="AJ260" s="137">
        <f>AG260</f>
        <v>0</v>
      </c>
      <c r="AK260" s="137"/>
      <c r="AL260" s="137"/>
      <c r="AM260" s="137"/>
      <c r="AN260" s="137"/>
      <c r="AP260" s="16"/>
      <c r="AQ260" s="139"/>
      <c r="AT260" s="14"/>
      <c r="AU260" s="14"/>
    </row>
    <row r="261" spans="2:47" ht="13.5" thickBot="1" x14ac:dyDescent="0.25">
      <c r="B261" s="62"/>
      <c r="C261" s="141"/>
      <c r="D261" s="142"/>
      <c r="E261" s="142"/>
      <c r="F261" s="143"/>
      <c r="G261" s="143"/>
      <c r="H261" s="143"/>
      <c r="I261" s="143"/>
      <c r="J261" s="143"/>
      <c r="K261" s="143"/>
      <c r="L261" s="143"/>
      <c r="M261" s="143"/>
      <c r="N261" s="143"/>
      <c r="O261" s="143"/>
      <c r="P261" s="143"/>
      <c r="Q261" s="143"/>
      <c r="R261" s="143"/>
      <c r="S261" s="144"/>
      <c r="T261" s="143"/>
      <c r="U261" s="143"/>
      <c r="V261" s="145"/>
      <c r="W261" s="143"/>
      <c r="X261" s="143"/>
      <c r="Y261" s="143"/>
      <c r="Z261" s="143"/>
      <c r="AA261" s="143"/>
      <c r="AB261" s="143"/>
      <c r="AC261" s="145"/>
      <c r="AD261" s="145"/>
      <c r="AE261" s="202"/>
      <c r="AF261" s="178"/>
      <c r="AG261" s="218"/>
      <c r="AJ261" s="137">
        <f>AG260</f>
        <v>0</v>
      </c>
      <c r="AK261" s="137"/>
      <c r="AL261" s="137"/>
      <c r="AM261" s="137"/>
      <c r="AN261" s="137"/>
      <c r="AP261" s="16"/>
      <c r="AQ261" s="16"/>
      <c r="AT261" s="16"/>
      <c r="AU261" s="16"/>
    </row>
    <row r="262" spans="2:47" x14ac:dyDescent="0.2">
      <c r="B262" s="62" t="s">
        <v>208</v>
      </c>
      <c r="C262" s="149" t="s">
        <v>209</v>
      </c>
      <c r="D262" s="150"/>
      <c r="E262" s="151"/>
      <c r="F262" s="152"/>
      <c r="G262" s="66"/>
      <c r="H262" s="66"/>
      <c r="I262" s="68" t="s">
        <v>14</v>
      </c>
      <c r="J262" s="69"/>
      <c r="K262" s="153" t="s">
        <v>15</v>
      </c>
      <c r="L262" s="67" t="s">
        <v>16</v>
      </c>
      <c r="M262" s="153" t="s">
        <v>15</v>
      </c>
      <c r="N262" s="67" t="s">
        <v>17</v>
      </c>
      <c r="O262" s="153" t="s">
        <v>15</v>
      </c>
      <c r="P262" s="154" t="s">
        <v>18</v>
      </c>
      <c r="Q262" s="153" t="s">
        <v>15</v>
      </c>
      <c r="R262" s="72" t="s">
        <v>19</v>
      </c>
      <c r="S262" s="153" t="s">
        <v>66</v>
      </c>
      <c r="T262" s="154" t="s">
        <v>21</v>
      </c>
      <c r="U262" s="153" t="s">
        <v>15</v>
      </c>
      <c r="V262" s="68" t="s">
        <v>22</v>
      </c>
      <c r="W262" s="153" t="s">
        <v>15</v>
      </c>
      <c r="X262" s="67" t="s">
        <v>23</v>
      </c>
      <c r="Y262" s="153" t="s">
        <v>15</v>
      </c>
      <c r="Z262" s="154" t="s">
        <v>24</v>
      </c>
      <c r="AA262" s="153" t="s">
        <v>15</v>
      </c>
      <c r="AB262" s="180" t="s">
        <v>25</v>
      </c>
      <c r="AC262" s="68" t="s">
        <v>26</v>
      </c>
      <c r="AD262" s="68" t="s">
        <v>27</v>
      </c>
      <c r="AE262" s="70" t="s">
        <v>15</v>
      </c>
      <c r="AF262" s="74"/>
      <c r="AG262" s="75" t="s">
        <v>28</v>
      </c>
      <c r="AJ262" s="77">
        <f>AG272</f>
        <v>0</v>
      </c>
      <c r="AK262" s="77"/>
      <c r="AL262" s="78" t="s">
        <v>29</v>
      </c>
      <c r="AM262" s="78" t="s">
        <v>29</v>
      </c>
      <c r="AN262" s="78" t="s">
        <v>29</v>
      </c>
      <c r="AO262" s="78" t="s">
        <v>30</v>
      </c>
      <c r="AP262" s="78" t="s">
        <v>31</v>
      </c>
      <c r="AQ262" s="78" t="s">
        <v>32</v>
      </c>
      <c r="AT262" s="81"/>
      <c r="AU262" s="80"/>
    </row>
    <row r="263" spans="2:47" x14ac:dyDescent="0.2">
      <c r="B263" s="62"/>
      <c r="C263" s="156" t="s">
        <v>33</v>
      </c>
      <c r="D263" s="83" t="s">
        <v>34</v>
      </c>
      <c r="E263" s="83" t="s">
        <v>35</v>
      </c>
      <c r="F263" s="84" t="s">
        <v>36</v>
      </c>
      <c r="G263" s="85" t="s">
        <v>37</v>
      </c>
      <c r="H263" s="86" t="s">
        <v>38</v>
      </c>
      <c r="I263" s="87" t="s">
        <v>39</v>
      </c>
      <c r="J263" s="87"/>
      <c r="K263" s="157"/>
      <c r="L263" s="89" t="s">
        <v>40</v>
      </c>
      <c r="M263" s="157"/>
      <c r="N263" s="89" t="s">
        <v>40</v>
      </c>
      <c r="O263" s="157"/>
      <c r="P263" s="88" t="s">
        <v>41</v>
      </c>
      <c r="Q263" s="157"/>
      <c r="R263" s="88" t="s">
        <v>41</v>
      </c>
      <c r="S263" s="157"/>
      <c r="T263" s="88" t="s">
        <v>40</v>
      </c>
      <c r="U263" s="157"/>
      <c r="V263" s="87" t="s">
        <v>41</v>
      </c>
      <c r="W263" s="157"/>
      <c r="X263" s="89" t="s">
        <v>41</v>
      </c>
      <c r="Y263" s="157"/>
      <c r="Z263" s="88" t="s">
        <v>40</v>
      </c>
      <c r="AA263" s="157"/>
      <c r="AB263" s="181" t="s">
        <v>40</v>
      </c>
      <c r="AC263" s="87" t="s">
        <v>40</v>
      </c>
      <c r="AD263" s="91" t="s">
        <v>42</v>
      </c>
      <c r="AE263" s="88"/>
      <c r="AF263" s="92"/>
      <c r="AG263" s="93" t="s">
        <v>43</v>
      </c>
      <c r="AJ263" s="77">
        <f>AG272</f>
        <v>0</v>
      </c>
      <c r="AK263" s="77"/>
      <c r="AL263" s="94" t="s">
        <v>25</v>
      </c>
      <c r="AM263" s="94" t="s">
        <v>26</v>
      </c>
      <c r="AN263" s="94" t="s">
        <v>44</v>
      </c>
      <c r="AO263" s="95" t="s">
        <v>44</v>
      </c>
      <c r="AP263" s="95" t="s">
        <v>44</v>
      </c>
      <c r="AQ263" s="95" t="s">
        <v>44</v>
      </c>
      <c r="AT263" s="81"/>
      <c r="AU263" s="80"/>
    </row>
    <row r="264" spans="2:47" ht="15" x14ac:dyDescent="0.25">
      <c r="B264" s="62"/>
      <c r="C264" s="96"/>
      <c r="D264" s="195"/>
      <c r="E264" s="195"/>
      <c r="F264" s="158" t="s">
        <v>49</v>
      </c>
      <c r="G264" s="98"/>
      <c r="H264" s="98"/>
      <c r="I264" s="107"/>
      <c r="J264" s="107"/>
      <c r="K264" s="100">
        <f t="shared" ref="K264:K271" si="399">INT(IF(J264="E",(IF((AND(I264&gt;10.99)*(I264&lt;14.21)),(14.3-I264)/0.1*10,(IF((AND(I264&gt;6)*(I264&lt;11.01)),(12.65-I264)/0.05*10,0))))+50,(IF((AND(I264&gt;10.99)*(I264&lt;14.21)),(14.3-I264)/0.1*10,(IF((AND(I264&gt;6)*(I264&lt;11.01)),(12.65-I264)/0.05*10,0))))))</f>
        <v>0</v>
      </c>
      <c r="L264" s="107"/>
      <c r="M264" s="100">
        <f t="shared" ref="M264:M271" si="400">INT(IF(L264&lt;1,0,(L264-0.945)/0.055)*10)</f>
        <v>0</v>
      </c>
      <c r="N264" s="126"/>
      <c r="O264" s="100">
        <f t="shared" ref="O264:O271" si="401">INT(IF(N264&lt;3,0,(N264-2.85)/0.15)*10)</f>
        <v>0</v>
      </c>
      <c r="P264" s="102"/>
      <c r="Q264" s="100">
        <f t="shared" ref="Q264:Q271" si="402">INT(IF(P264&lt;5,0,(P264-4)/1)*10)</f>
        <v>0</v>
      </c>
      <c r="R264" s="103"/>
      <c r="S264" s="104">
        <f>INT(IF(R264&lt;30,0,(R264-27)/3)*10)</f>
        <v>0</v>
      </c>
      <c r="T264" s="107"/>
      <c r="U264" s="100">
        <f t="shared" ref="U264:U271" si="403">INT(IF(T264&lt;2.2,0,(T264-2.135)/0.065)*10)</f>
        <v>0</v>
      </c>
      <c r="V264" s="103"/>
      <c r="W264" s="100">
        <f t="shared" ref="W264:W271" si="404">INT(IF(V264&lt;5,0,(V264-4.3)/0.7)*10)</f>
        <v>0</v>
      </c>
      <c r="X264" s="85"/>
      <c r="Y264" s="100">
        <f t="shared" ref="Y264:Y271" si="405">INT(IF(X264&lt;10,0,(X264-9)/1)*10)</f>
        <v>0</v>
      </c>
      <c r="Z264" s="107"/>
      <c r="AA264" s="100">
        <f t="shared" ref="AA264:AA271" si="406">INT(IF(Z264&lt;5,0,(Z264-4.25)/0.75)*10)</f>
        <v>0</v>
      </c>
      <c r="AB264" s="108"/>
      <c r="AC264" s="102"/>
      <c r="AD264" s="109"/>
      <c r="AE264" s="110">
        <f>IF(AF264="ANO",(MAX(AL264:AN264)),0)</f>
        <v>0</v>
      </c>
      <c r="AF264" s="111" t="str">
        <f t="shared" ref="AF264:AF271" si="407">IF(AND(ISNUMBER(AB264))*((ISNUMBER(AC264)))*(((ISNUMBER(AD264)))),"NE",IF(AND(ISNUMBER(AB264))*((ISNUMBER(AC264))),"NE",IF(AND(ISNUMBER(AB264))*((ISNUMBER(AD264))),"NE",IF(AND(ISNUMBER(AC264))*((ISNUMBER(AD264))),"NE",IF(AND(AB264="")*((AC264=""))*(((AD264=""))),"NE","ANO")))))</f>
        <v>NE</v>
      </c>
      <c r="AG264" s="112">
        <f t="shared" ref="AG264:AG271" si="408">SUM(K264+M264+O264+Q264+S264+U264+W264+Y264+AA264+AE264)</f>
        <v>0</v>
      </c>
      <c r="AJ264" s="119">
        <f>AG272</f>
        <v>0</v>
      </c>
      <c r="AK264" s="119"/>
      <c r="AL264" s="114">
        <f>INT(IF(AB264&lt;25,0,(AB264-23.5)/1.5)*10)</f>
        <v>0</v>
      </c>
      <c r="AM264" s="114">
        <f>INT(IF(AC264&lt;120,0,(AC264-117.6)/2.4)*10)</f>
        <v>0</v>
      </c>
      <c r="AN264" s="114">
        <f>INT(IF(AO264&gt;=441,0,(442.5-AO264)/2.5)*10)</f>
        <v>0</v>
      </c>
      <c r="AO264" s="115" t="str">
        <f t="shared" ref="AO264:AO271" si="409">IF(AND(AP264=0,AQ264=0),"",AP264*60+AQ264)</f>
        <v/>
      </c>
      <c r="AP264" s="115">
        <f t="shared" ref="AP264:AP271" si="410">HOUR(AD264)</f>
        <v>0</v>
      </c>
      <c r="AQ264" s="115">
        <f t="shared" ref="AQ264:AQ271" si="411">MINUTE(AD264)</f>
        <v>0</v>
      </c>
      <c r="AT264" s="117">
        <f>D262</f>
        <v>0</v>
      </c>
      <c r="AU264" s="118" t="str">
        <f>IF(A264="A","QD","")</f>
        <v/>
      </c>
    </row>
    <row r="265" spans="2:47" ht="15" x14ac:dyDescent="0.25">
      <c r="B265" s="62"/>
      <c r="C265" s="96"/>
      <c r="D265" s="195"/>
      <c r="E265" s="195"/>
      <c r="F265" s="158" t="s">
        <v>49</v>
      </c>
      <c r="G265" s="98"/>
      <c r="H265" s="98"/>
      <c r="I265" s="99"/>
      <c r="J265" s="99"/>
      <c r="K265" s="100">
        <f t="shared" si="399"/>
        <v>0</v>
      </c>
      <c r="L265" s="99"/>
      <c r="M265" s="100">
        <f t="shared" si="400"/>
        <v>0</v>
      </c>
      <c r="N265" s="101"/>
      <c r="O265" s="100">
        <f t="shared" si="401"/>
        <v>0</v>
      </c>
      <c r="P265" s="102"/>
      <c r="Q265" s="100">
        <f t="shared" si="402"/>
        <v>0</v>
      </c>
      <c r="R265" s="103"/>
      <c r="S265" s="104">
        <f t="shared" ref="S265:S271" si="412">INT(IF(R265&lt;30,0,(R265-27)/3)*10)</f>
        <v>0</v>
      </c>
      <c r="T265" s="99"/>
      <c r="U265" s="100">
        <f t="shared" si="403"/>
        <v>0</v>
      </c>
      <c r="V265" s="103"/>
      <c r="W265" s="100">
        <f t="shared" si="404"/>
        <v>0</v>
      </c>
      <c r="X265" s="106"/>
      <c r="Y265" s="100">
        <f t="shared" si="405"/>
        <v>0</v>
      </c>
      <c r="Z265" s="107"/>
      <c r="AA265" s="100">
        <f t="shared" si="406"/>
        <v>0</v>
      </c>
      <c r="AB265" s="108"/>
      <c r="AC265" s="102"/>
      <c r="AD265" s="109"/>
      <c r="AE265" s="110">
        <f t="shared" ref="AE265:AE270" si="413">IF(AF265="ANO",(MAX(AL265:AN265)),0)</f>
        <v>0</v>
      </c>
      <c r="AF265" s="111" t="str">
        <f t="shared" si="407"/>
        <v>NE</v>
      </c>
      <c r="AG265" s="112">
        <f t="shared" si="408"/>
        <v>0</v>
      </c>
      <c r="AJ265" s="119">
        <f>AG272</f>
        <v>0</v>
      </c>
      <c r="AK265" s="119"/>
      <c r="AL265" s="114">
        <f t="shared" ref="AL265:AL271" si="414">INT(IF(AB265&lt;25,0,(AB265-23.5)/1.5)*10)</f>
        <v>0</v>
      </c>
      <c r="AM265" s="114">
        <f t="shared" ref="AM265:AM271" si="415">INT(IF(AC265&lt;120,0,(AC265-117.6)/2.4)*10)</f>
        <v>0</v>
      </c>
      <c r="AN265" s="114">
        <f t="shared" ref="AN265:AN271" si="416">INT(IF(AO265&gt;=441,0,(442.5-AO265)/2.5)*10)</f>
        <v>0</v>
      </c>
      <c r="AO265" s="115" t="str">
        <f t="shared" si="409"/>
        <v/>
      </c>
      <c r="AP265" s="115">
        <f t="shared" si="410"/>
        <v>0</v>
      </c>
      <c r="AQ265" s="115">
        <f t="shared" si="411"/>
        <v>0</v>
      </c>
      <c r="AT265" s="117">
        <f>D262</f>
        <v>0</v>
      </c>
      <c r="AU265" s="118" t="str">
        <f t="shared" ref="AU265:AU271" si="417">IF(A265="A","QD","")</f>
        <v/>
      </c>
    </row>
    <row r="266" spans="2:47" ht="15" x14ac:dyDescent="0.25">
      <c r="B266" s="62"/>
      <c r="C266" s="96"/>
      <c r="D266" s="195"/>
      <c r="E266" s="195"/>
      <c r="F266" s="158" t="s">
        <v>49</v>
      </c>
      <c r="G266" s="98"/>
      <c r="H266" s="98"/>
      <c r="I266" s="99"/>
      <c r="J266" s="99"/>
      <c r="K266" s="100">
        <f t="shared" si="399"/>
        <v>0</v>
      </c>
      <c r="L266" s="99"/>
      <c r="M266" s="100">
        <f t="shared" si="400"/>
        <v>0</v>
      </c>
      <c r="N266" s="101"/>
      <c r="O266" s="100">
        <f t="shared" si="401"/>
        <v>0</v>
      </c>
      <c r="P266" s="102"/>
      <c r="Q266" s="100">
        <f t="shared" si="402"/>
        <v>0</v>
      </c>
      <c r="R266" s="103"/>
      <c r="S266" s="104">
        <f t="shared" si="412"/>
        <v>0</v>
      </c>
      <c r="T266" s="99"/>
      <c r="U266" s="100">
        <f t="shared" si="403"/>
        <v>0</v>
      </c>
      <c r="V266" s="103"/>
      <c r="W266" s="100">
        <f t="shared" si="404"/>
        <v>0</v>
      </c>
      <c r="X266" s="106"/>
      <c r="Y266" s="100">
        <f t="shared" si="405"/>
        <v>0</v>
      </c>
      <c r="Z266" s="107"/>
      <c r="AA266" s="100">
        <f t="shared" si="406"/>
        <v>0</v>
      </c>
      <c r="AB266" s="108"/>
      <c r="AC266" s="102"/>
      <c r="AD266" s="109"/>
      <c r="AE266" s="110">
        <f t="shared" si="413"/>
        <v>0</v>
      </c>
      <c r="AF266" s="111" t="str">
        <f t="shared" si="407"/>
        <v>NE</v>
      </c>
      <c r="AG266" s="112">
        <f t="shared" si="408"/>
        <v>0</v>
      </c>
      <c r="AJ266" s="119">
        <f>AG272</f>
        <v>0</v>
      </c>
      <c r="AK266" s="119"/>
      <c r="AL266" s="114">
        <f t="shared" si="414"/>
        <v>0</v>
      </c>
      <c r="AM266" s="114">
        <f t="shared" si="415"/>
        <v>0</v>
      </c>
      <c r="AN266" s="114">
        <f t="shared" si="416"/>
        <v>0</v>
      </c>
      <c r="AO266" s="115" t="str">
        <f t="shared" si="409"/>
        <v/>
      </c>
      <c r="AP266" s="115">
        <f t="shared" si="410"/>
        <v>0</v>
      </c>
      <c r="AQ266" s="115">
        <f t="shared" si="411"/>
        <v>0</v>
      </c>
      <c r="AT266" s="117">
        <f>D262</f>
        <v>0</v>
      </c>
      <c r="AU266" s="118" t="str">
        <f t="shared" si="417"/>
        <v/>
      </c>
    </row>
    <row r="267" spans="2:47" ht="15" x14ac:dyDescent="0.25">
      <c r="B267" s="62"/>
      <c r="C267" s="96"/>
      <c r="D267" s="195"/>
      <c r="E267" s="195"/>
      <c r="F267" s="158" t="s">
        <v>49</v>
      </c>
      <c r="G267" s="98"/>
      <c r="H267" s="98"/>
      <c r="I267" s="99"/>
      <c r="J267" s="99"/>
      <c r="K267" s="100">
        <f t="shared" si="399"/>
        <v>0</v>
      </c>
      <c r="L267" s="99"/>
      <c r="M267" s="100">
        <f t="shared" si="400"/>
        <v>0</v>
      </c>
      <c r="N267" s="101"/>
      <c r="O267" s="100">
        <f t="shared" si="401"/>
        <v>0</v>
      </c>
      <c r="P267" s="102"/>
      <c r="Q267" s="100">
        <f t="shared" si="402"/>
        <v>0</v>
      </c>
      <c r="R267" s="103"/>
      <c r="S267" s="104">
        <f t="shared" si="412"/>
        <v>0</v>
      </c>
      <c r="T267" s="99"/>
      <c r="U267" s="100">
        <f t="shared" si="403"/>
        <v>0</v>
      </c>
      <c r="V267" s="103"/>
      <c r="W267" s="100">
        <f t="shared" si="404"/>
        <v>0</v>
      </c>
      <c r="X267" s="106"/>
      <c r="Y267" s="100">
        <f t="shared" si="405"/>
        <v>0</v>
      </c>
      <c r="Z267" s="107"/>
      <c r="AA267" s="100">
        <f t="shared" si="406"/>
        <v>0</v>
      </c>
      <c r="AB267" s="108"/>
      <c r="AC267" s="102"/>
      <c r="AD267" s="109"/>
      <c r="AE267" s="110">
        <f t="shared" si="413"/>
        <v>0</v>
      </c>
      <c r="AF267" s="111" t="str">
        <f t="shared" si="407"/>
        <v>NE</v>
      </c>
      <c r="AG267" s="112">
        <f t="shared" si="408"/>
        <v>0</v>
      </c>
      <c r="AJ267" s="119">
        <f>AG272</f>
        <v>0</v>
      </c>
      <c r="AK267" s="119"/>
      <c r="AL267" s="114">
        <f t="shared" si="414"/>
        <v>0</v>
      </c>
      <c r="AM267" s="114">
        <f t="shared" si="415"/>
        <v>0</v>
      </c>
      <c r="AN267" s="114">
        <f t="shared" si="416"/>
        <v>0</v>
      </c>
      <c r="AO267" s="115" t="str">
        <f t="shared" si="409"/>
        <v/>
      </c>
      <c r="AP267" s="115">
        <f t="shared" si="410"/>
        <v>0</v>
      </c>
      <c r="AQ267" s="115">
        <f t="shared" si="411"/>
        <v>0</v>
      </c>
      <c r="AT267" s="117">
        <f>D262</f>
        <v>0</v>
      </c>
      <c r="AU267" s="118" t="str">
        <f t="shared" si="417"/>
        <v/>
      </c>
    </row>
    <row r="268" spans="2:47" ht="15" x14ac:dyDescent="0.25">
      <c r="B268" s="62"/>
      <c r="C268" s="96"/>
      <c r="D268" s="196"/>
      <c r="E268" s="196"/>
      <c r="F268" s="124" t="s">
        <v>40</v>
      </c>
      <c r="G268" s="98"/>
      <c r="H268" s="98"/>
      <c r="I268" s="99"/>
      <c r="J268" s="99"/>
      <c r="K268" s="100">
        <f t="shared" si="399"/>
        <v>0</v>
      </c>
      <c r="L268" s="99"/>
      <c r="M268" s="100">
        <f t="shared" si="400"/>
        <v>0</v>
      </c>
      <c r="N268" s="101"/>
      <c r="O268" s="100">
        <f t="shared" si="401"/>
        <v>0</v>
      </c>
      <c r="P268" s="102"/>
      <c r="Q268" s="100">
        <f t="shared" si="402"/>
        <v>0</v>
      </c>
      <c r="R268" s="103"/>
      <c r="S268" s="104">
        <f t="shared" si="412"/>
        <v>0</v>
      </c>
      <c r="T268" s="99"/>
      <c r="U268" s="100">
        <f t="shared" si="403"/>
        <v>0</v>
      </c>
      <c r="V268" s="103"/>
      <c r="W268" s="100">
        <f t="shared" si="404"/>
        <v>0</v>
      </c>
      <c r="X268" s="85"/>
      <c r="Y268" s="100">
        <f t="shared" si="405"/>
        <v>0</v>
      </c>
      <c r="Z268" s="107"/>
      <c r="AA268" s="100">
        <f t="shared" si="406"/>
        <v>0</v>
      </c>
      <c r="AB268" s="108"/>
      <c r="AC268" s="102"/>
      <c r="AD268" s="122"/>
      <c r="AE268" s="110">
        <f t="shared" si="413"/>
        <v>0</v>
      </c>
      <c r="AF268" s="111" t="str">
        <f t="shared" si="407"/>
        <v>NE</v>
      </c>
      <c r="AG268" s="128">
        <f t="shared" si="408"/>
        <v>0</v>
      </c>
      <c r="AJ268" s="119">
        <f>AG272</f>
        <v>0</v>
      </c>
      <c r="AK268" s="119"/>
      <c r="AL268" s="114">
        <f t="shared" si="414"/>
        <v>0</v>
      </c>
      <c r="AM268" s="114">
        <f t="shared" si="415"/>
        <v>0</v>
      </c>
      <c r="AN268" s="114">
        <f t="shared" si="416"/>
        <v>0</v>
      </c>
      <c r="AO268" s="115" t="str">
        <f t="shared" si="409"/>
        <v/>
      </c>
      <c r="AP268" s="115">
        <f t="shared" si="410"/>
        <v>0</v>
      </c>
      <c r="AQ268" s="115">
        <f t="shared" si="411"/>
        <v>0</v>
      </c>
      <c r="AT268" s="117">
        <f>D262</f>
        <v>0</v>
      </c>
      <c r="AU268" s="118" t="str">
        <f t="shared" si="417"/>
        <v/>
      </c>
    </row>
    <row r="269" spans="2:47" ht="15" x14ac:dyDescent="0.25">
      <c r="B269" s="62"/>
      <c r="C269" s="96"/>
      <c r="D269" s="196"/>
      <c r="E269" s="196"/>
      <c r="F269" s="124" t="s">
        <v>40</v>
      </c>
      <c r="G269" s="98"/>
      <c r="H269" s="98"/>
      <c r="I269" s="107"/>
      <c r="J269" s="107"/>
      <c r="K269" s="100">
        <f t="shared" si="399"/>
        <v>0</v>
      </c>
      <c r="L269" s="107"/>
      <c r="M269" s="100">
        <f t="shared" si="400"/>
        <v>0</v>
      </c>
      <c r="N269" s="126"/>
      <c r="O269" s="100">
        <f t="shared" si="401"/>
        <v>0</v>
      </c>
      <c r="P269" s="102"/>
      <c r="Q269" s="100">
        <f t="shared" si="402"/>
        <v>0</v>
      </c>
      <c r="R269" s="103"/>
      <c r="S269" s="104">
        <f t="shared" si="412"/>
        <v>0</v>
      </c>
      <c r="T269" s="107"/>
      <c r="U269" s="100">
        <f t="shared" si="403"/>
        <v>0</v>
      </c>
      <c r="V269" s="103"/>
      <c r="W269" s="100">
        <f t="shared" si="404"/>
        <v>0</v>
      </c>
      <c r="X269" s="106"/>
      <c r="Y269" s="100">
        <f t="shared" si="405"/>
        <v>0</v>
      </c>
      <c r="Z269" s="107"/>
      <c r="AA269" s="100">
        <f t="shared" si="406"/>
        <v>0</v>
      </c>
      <c r="AB269" s="108"/>
      <c r="AC269" s="102"/>
      <c r="AD269" s="109"/>
      <c r="AE269" s="110">
        <f t="shared" si="413"/>
        <v>0</v>
      </c>
      <c r="AF269" s="111" t="str">
        <f t="shared" si="407"/>
        <v>NE</v>
      </c>
      <c r="AG269" s="128">
        <f t="shared" si="408"/>
        <v>0</v>
      </c>
      <c r="AJ269" s="119">
        <f>AG272</f>
        <v>0</v>
      </c>
      <c r="AK269" s="119"/>
      <c r="AL269" s="114">
        <f t="shared" si="414"/>
        <v>0</v>
      </c>
      <c r="AM269" s="114">
        <f t="shared" si="415"/>
        <v>0</v>
      </c>
      <c r="AN269" s="114">
        <f t="shared" si="416"/>
        <v>0</v>
      </c>
      <c r="AO269" s="115" t="str">
        <f t="shared" si="409"/>
        <v/>
      </c>
      <c r="AP269" s="115">
        <f t="shared" si="410"/>
        <v>0</v>
      </c>
      <c r="AQ269" s="115">
        <f t="shared" si="411"/>
        <v>0</v>
      </c>
      <c r="AT269" s="117">
        <f>D262</f>
        <v>0</v>
      </c>
      <c r="AU269" s="118" t="str">
        <f t="shared" si="417"/>
        <v/>
      </c>
    </row>
    <row r="270" spans="2:47" ht="15" x14ac:dyDescent="0.25">
      <c r="B270" s="62"/>
      <c r="C270" s="96"/>
      <c r="D270" s="196"/>
      <c r="E270" s="196"/>
      <c r="F270" s="124" t="s">
        <v>40</v>
      </c>
      <c r="G270" s="98"/>
      <c r="H270" s="98"/>
      <c r="I270" s="107"/>
      <c r="J270" s="107"/>
      <c r="K270" s="100">
        <f t="shared" si="399"/>
        <v>0</v>
      </c>
      <c r="L270" s="107"/>
      <c r="M270" s="100">
        <f t="shared" si="400"/>
        <v>0</v>
      </c>
      <c r="N270" s="126"/>
      <c r="O270" s="100">
        <f t="shared" si="401"/>
        <v>0</v>
      </c>
      <c r="P270" s="102"/>
      <c r="Q270" s="100">
        <f t="shared" si="402"/>
        <v>0</v>
      </c>
      <c r="R270" s="103"/>
      <c r="S270" s="104">
        <f t="shared" si="412"/>
        <v>0</v>
      </c>
      <c r="T270" s="107"/>
      <c r="U270" s="100">
        <f t="shared" si="403"/>
        <v>0</v>
      </c>
      <c r="V270" s="103"/>
      <c r="W270" s="100">
        <f t="shared" si="404"/>
        <v>0</v>
      </c>
      <c r="X270" s="106"/>
      <c r="Y270" s="100">
        <f t="shared" si="405"/>
        <v>0</v>
      </c>
      <c r="Z270" s="107"/>
      <c r="AA270" s="100">
        <f t="shared" si="406"/>
        <v>0</v>
      </c>
      <c r="AB270" s="108"/>
      <c r="AC270" s="102"/>
      <c r="AD270" s="109"/>
      <c r="AE270" s="110">
        <f t="shared" si="413"/>
        <v>0</v>
      </c>
      <c r="AF270" s="111" t="str">
        <f t="shared" si="407"/>
        <v>NE</v>
      </c>
      <c r="AG270" s="128">
        <f t="shared" si="408"/>
        <v>0</v>
      </c>
      <c r="AJ270" s="119">
        <f>AG272</f>
        <v>0</v>
      </c>
      <c r="AK270" s="119"/>
      <c r="AL270" s="114">
        <f t="shared" si="414"/>
        <v>0</v>
      </c>
      <c r="AM270" s="114">
        <f t="shared" si="415"/>
        <v>0</v>
      </c>
      <c r="AN270" s="114">
        <f t="shared" si="416"/>
        <v>0</v>
      </c>
      <c r="AO270" s="115" t="str">
        <f t="shared" si="409"/>
        <v/>
      </c>
      <c r="AP270" s="115">
        <f t="shared" si="410"/>
        <v>0</v>
      </c>
      <c r="AQ270" s="115">
        <f t="shared" si="411"/>
        <v>0</v>
      </c>
      <c r="AT270" s="117">
        <f>D262</f>
        <v>0</v>
      </c>
      <c r="AU270" s="118" t="str">
        <f t="shared" si="417"/>
        <v/>
      </c>
    </row>
    <row r="271" spans="2:47" ht="15" x14ac:dyDescent="0.25">
      <c r="B271" s="62"/>
      <c r="C271" s="96"/>
      <c r="D271" s="196"/>
      <c r="E271" s="196"/>
      <c r="F271" s="124" t="s">
        <v>40</v>
      </c>
      <c r="G271" s="98"/>
      <c r="H271" s="98"/>
      <c r="I271" s="107"/>
      <c r="J271" s="107"/>
      <c r="K271" s="100">
        <f t="shared" si="399"/>
        <v>0</v>
      </c>
      <c r="L271" s="107"/>
      <c r="M271" s="100">
        <f t="shared" si="400"/>
        <v>0</v>
      </c>
      <c r="N271" s="126"/>
      <c r="O271" s="100">
        <f t="shared" si="401"/>
        <v>0</v>
      </c>
      <c r="P271" s="102"/>
      <c r="Q271" s="100">
        <f t="shared" si="402"/>
        <v>0</v>
      </c>
      <c r="R271" s="103"/>
      <c r="S271" s="104">
        <f t="shared" si="412"/>
        <v>0</v>
      </c>
      <c r="T271" s="107"/>
      <c r="U271" s="100">
        <f t="shared" si="403"/>
        <v>0</v>
      </c>
      <c r="V271" s="103"/>
      <c r="W271" s="100">
        <f t="shared" si="404"/>
        <v>0</v>
      </c>
      <c r="X271" s="106"/>
      <c r="Y271" s="100">
        <f t="shared" si="405"/>
        <v>0</v>
      </c>
      <c r="Z271" s="107"/>
      <c r="AA271" s="100">
        <f t="shared" si="406"/>
        <v>0</v>
      </c>
      <c r="AB271" s="108"/>
      <c r="AC271" s="102"/>
      <c r="AD271" s="109"/>
      <c r="AE271" s="110">
        <f>IF(AF271="ANO",(MAX(AL271:AN271)),0)</f>
        <v>0</v>
      </c>
      <c r="AF271" s="111" t="str">
        <f t="shared" si="407"/>
        <v>NE</v>
      </c>
      <c r="AG271" s="128">
        <f t="shared" si="408"/>
        <v>0</v>
      </c>
      <c r="AJ271" s="119">
        <f>AG272</f>
        <v>0</v>
      </c>
      <c r="AK271" s="119"/>
      <c r="AL271" s="114">
        <f t="shared" si="414"/>
        <v>0</v>
      </c>
      <c r="AM271" s="114">
        <f t="shared" si="415"/>
        <v>0</v>
      </c>
      <c r="AN271" s="114">
        <f t="shared" si="416"/>
        <v>0</v>
      </c>
      <c r="AO271" s="115" t="str">
        <f t="shared" si="409"/>
        <v/>
      </c>
      <c r="AP271" s="115">
        <f t="shared" si="410"/>
        <v>0</v>
      </c>
      <c r="AQ271" s="115">
        <f t="shared" si="411"/>
        <v>0</v>
      </c>
      <c r="AT271" s="117">
        <f>D262</f>
        <v>0</v>
      </c>
      <c r="AU271" s="118" t="str">
        <f t="shared" si="417"/>
        <v/>
      </c>
    </row>
    <row r="272" spans="2:47" ht="15" x14ac:dyDescent="0.25">
      <c r="B272" s="62"/>
      <c r="C272" s="160"/>
      <c r="D272" s="197"/>
      <c r="E272" s="197"/>
      <c r="F272" s="198"/>
      <c r="G272" s="197"/>
      <c r="H272" s="197"/>
      <c r="I272" s="197"/>
      <c r="J272" s="197"/>
      <c r="K272" s="197"/>
      <c r="L272" s="197"/>
      <c r="M272" s="197"/>
      <c r="N272" s="197"/>
      <c r="O272" s="197"/>
      <c r="P272" s="197"/>
      <c r="Q272" s="197"/>
      <c r="R272" s="197"/>
      <c r="S272" s="197"/>
      <c r="T272" s="197"/>
      <c r="U272" s="197"/>
      <c r="V272" s="197"/>
      <c r="W272" s="197"/>
      <c r="X272" s="197"/>
      <c r="Y272" s="197"/>
      <c r="Z272" s="197"/>
      <c r="AA272" s="197"/>
      <c r="AB272" s="197"/>
      <c r="AC272" s="197"/>
      <c r="AD272" s="197"/>
      <c r="AE272" s="199" t="s">
        <v>63</v>
      </c>
      <c r="AF272" s="200"/>
      <c r="AG272" s="201">
        <f>SUM((SUM(AG264:AG267)-MIN(AG264:AG267))+(SUM(AG268:AG271)-MIN(AG268:AG271)))</f>
        <v>0</v>
      </c>
      <c r="AJ272" s="137">
        <f>AG272</f>
        <v>0</v>
      </c>
      <c r="AK272" s="137"/>
      <c r="AL272" s="168"/>
      <c r="AM272" s="168"/>
      <c r="AN272" s="168"/>
      <c r="AO272" s="169"/>
      <c r="AP272" s="169"/>
      <c r="AQ272" s="169"/>
      <c r="AT272" s="14"/>
    </row>
    <row r="273" spans="2:47" ht="15.75" thickBot="1" x14ac:dyDescent="0.3">
      <c r="B273" s="62"/>
      <c r="C273" s="141"/>
      <c r="D273" s="142"/>
      <c r="E273" s="142"/>
      <c r="F273" s="143"/>
      <c r="G273" s="143"/>
      <c r="H273" s="143"/>
      <c r="I273" s="143"/>
      <c r="J273" s="143"/>
      <c r="K273" s="143"/>
      <c r="L273" s="143"/>
      <c r="M273" s="143"/>
      <c r="N273" s="143"/>
      <c r="O273" s="143"/>
      <c r="P273" s="143"/>
      <c r="Q273" s="143"/>
      <c r="R273" s="143"/>
      <c r="S273" s="174"/>
      <c r="T273" s="143"/>
      <c r="U273" s="143"/>
      <c r="V273" s="145"/>
      <c r="W273" s="143"/>
      <c r="X273" s="143"/>
      <c r="Y273" s="143"/>
      <c r="Z273" s="143"/>
      <c r="AA273" s="143"/>
      <c r="AB273" s="143"/>
      <c r="AC273" s="145"/>
      <c r="AD273" s="145"/>
      <c r="AE273" s="202"/>
      <c r="AF273" s="178"/>
      <c r="AG273" s="218"/>
      <c r="AJ273" s="137">
        <f>AG272</f>
        <v>0</v>
      </c>
      <c r="AK273" s="137"/>
      <c r="AL273" s="168"/>
      <c r="AM273" s="168"/>
      <c r="AN273" s="168"/>
      <c r="AO273" s="169"/>
      <c r="AP273" s="169"/>
      <c r="AQ273" s="169"/>
      <c r="AT273" s="16"/>
    </row>
    <row r="274" spans="2:47" x14ac:dyDescent="0.2">
      <c r="B274" s="62" t="s">
        <v>210</v>
      </c>
      <c r="C274" s="149" t="s">
        <v>211</v>
      </c>
      <c r="D274" s="193"/>
      <c r="E274" s="194"/>
      <c r="F274" s="152"/>
      <c r="G274" s="66"/>
      <c r="H274" s="66"/>
      <c r="I274" s="68" t="s">
        <v>14</v>
      </c>
      <c r="J274" s="69"/>
      <c r="K274" s="153" t="s">
        <v>15</v>
      </c>
      <c r="L274" s="67" t="s">
        <v>16</v>
      </c>
      <c r="M274" s="153" t="s">
        <v>15</v>
      </c>
      <c r="N274" s="67" t="s">
        <v>17</v>
      </c>
      <c r="O274" s="153" t="s">
        <v>15</v>
      </c>
      <c r="P274" s="154" t="s">
        <v>18</v>
      </c>
      <c r="Q274" s="153" t="s">
        <v>15</v>
      </c>
      <c r="R274" s="72" t="s">
        <v>19</v>
      </c>
      <c r="S274" s="153" t="s">
        <v>15</v>
      </c>
      <c r="T274" s="154" t="s">
        <v>21</v>
      </c>
      <c r="U274" s="153" t="s">
        <v>15</v>
      </c>
      <c r="V274" s="68" t="s">
        <v>22</v>
      </c>
      <c r="W274" s="153" t="s">
        <v>15</v>
      </c>
      <c r="X274" s="67" t="s">
        <v>23</v>
      </c>
      <c r="Y274" s="153" t="s">
        <v>15</v>
      </c>
      <c r="Z274" s="154" t="s">
        <v>24</v>
      </c>
      <c r="AA274" s="153" t="s">
        <v>15</v>
      </c>
      <c r="AB274" s="180" t="s">
        <v>25</v>
      </c>
      <c r="AC274" s="68" t="s">
        <v>26</v>
      </c>
      <c r="AD274" s="68" t="s">
        <v>27</v>
      </c>
      <c r="AE274" s="70" t="s">
        <v>15</v>
      </c>
      <c r="AF274" s="74"/>
      <c r="AG274" s="75" t="s">
        <v>28</v>
      </c>
      <c r="AJ274" s="77">
        <f>AG284</f>
        <v>0</v>
      </c>
      <c r="AK274" s="77"/>
      <c r="AL274" s="78" t="s">
        <v>29</v>
      </c>
      <c r="AM274" s="78" t="s">
        <v>29</v>
      </c>
      <c r="AN274" s="78" t="s">
        <v>29</v>
      </c>
      <c r="AO274" s="78" t="s">
        <v>30</v>
      </c>
      <c r="AP274" s="78" t="s">
        <v>31</v>
      </c>
      <c r="AQ274" s="78" t="s">
        <v>32</v>
      </c>
      <c r="AT274" s="16"/>
    </row>
    <row r="275" spans="2:47" x14ac:dyDescent="0.2">
      <c r="B275" s="62"/>
      <c r="C275" s="156" t="s">
        <v>33</v>
      </c>
      <c r="D275" s="83" t="s">
        <v>34</v>
      </c>
      <c r="E275" s="83" t="s">
        <v>35</v>
      </c>
      <c r="F275" s="84" t="s">
        <v>36</v>
      </c>
      <c r="G275" s="85" t="s">
        <v>37</v>
      </c>
      <c r="H275" s="86" t="s">
        <v>38</v>
      </c>
      <c r="I275" s="87" t="s">
        <v>39</v>
      </c>
      <c r="J275" s="87"/>
      <c r="K275" s="157"/>
      <c r="L275" s="89" t="s">
        <v>40</v>
      </c>
      <c r="M275" s="157"/>
      <c r="N275" s="89" t="s">
        <v>40</v>
      </c>
      <c r="O275" s="157"/>
      <c r="P275" s="88" t="s">
        <v>41</v>
      </c>
      <c r="Q275" s="157"/>
      <c r="R275" s="88" t="s">
        <v>41</v>
      </c>
      <c r="S275" s="157"/>
      <c r="T275" s="88" t="s">
        <v>40</v>
      </c>
      <c r="U275" s="157"/>
      <c r="V275" s="87" t="s">
        <v>41</v>
      </c>
      <c r="W275" s="157"/>
      <c r="X275" s="89" t="s">
        <v>41</v>
      </c>
      <c r="Y275" s="157"/>
      <c r="Z275" s="88" t="s">
        <v>40</v>
      </c>
      <c r="AA275" s="157"/>
      <c r="AB275" s="181" t="s">
        <v>40</v>
      </c>
      <c r="AC275" s="87" t="s">
        <v>40</v>
      </c>
      <c r="AD275" s="91" t="s">
        <v>42</v>
      </c>
      <c r="AE275" s="88"/>
      <c r="AF275" s="92"/>
      <c r="AG275" s="93" t="s">
        <v>43</v>
      </c>
      <c r="AJ275" s="77">
        <f>AG284</f>
        <v>0</v>
      </c>
      <c r="AK275" s="77"/>
      <c r="AL275" s="94" t="s">
        <v>25</v>
      </c>
      <c r="AM275" s="94" t="s">
        <v>26</v>
      </c>
      <c r="AN275" s="94" t="s">
        <v>44</v>
      </c>
      <c r="AO275" s="95" t="s">
        <v>44</v>
      </c>
      <c r="AP275" s="95" t="s">
        <v>44</v>
      </c>
      <c r="AQ275" s="95" t="s">
        <v>44</v>
      </c>
      <c r="AT275" s="16"/>
    </row>
    <row r="276" spans="2:47" ht="15" x14ac:dyDescent="0.25">
      <c r="B276" s="62"/>
      <c r="C276" s="96"/>
      <c r="D276" s="195"/>
      <c r="E276" s="195"/>
      <c r="F276" s="158" t="s">
        <v>49</v>
      </c>
      <c r="G276" s="98"/>
      <c r="H276" s="98"/>
      <c r="I276" s="107"/>
      <c r="J276" s="107"/>
      <c r="K276" s="100">
        <f t="shared" ref="K276:K283" si="418">INT(IF(J276="E",(IF((AND(I276&gt;10.99)*(I276&lt;14.21)),(14.3-I276)/0.1*10,(IF((AND(I276&gt;6)*(I276&lt;11.01)),(12.65-I276)/0.05*10,0))))+50,(IF((AND(I276&gt;10.99)*(I276&lt;14.21)),(14.3-I276)/0.1*10,(IF((AND(I276&gt;6)*(I276&lt;11.01)),(12.65-I276)/0.05*10,0))))))</f>
        <v>0</v>
      </c>
      <c r="L276" s="107"/>
      <c r="M276" s="100">
        <f t="shared" ref="M276:M283" si="419">INT(IF(L276&lt;1,0,(L276-0.945)/0.055)*10)</f>
        <v>0</v>
      </c>
      <c r="N276" s="126"/>
      <c r="O276" s="100">
        <f t="shared" ref="O276:O283" si="420">INT(IF(N276&lt;3,0,(N276-2.85)/0.15)*10)</f>
        <v>0</v>
      </c>
      <c r="P276" s="102"/>
      <c r="Q276" s="100">
        <f t="shared" ref="Q276:Q283" si="421">INT(IF(P276&lt;5,0,(P276-4)/1)*10)</f>
        <v>0</v>
      </c>
      <c r="R276" s="103"/>
      <c r="S276" s="104">
        <f>INT(IF(R276&lt;30,0,(R276-27)/3)*10)</f>
        <v>0</v>
      </c>
      <c r="T276" s="107"/>
      <c r="U276" s="100">
        <f t="shared" ref="U276:U283" si="422">INT(IF(T276&lt;2.2,0,(T276-2.135)/0.065)*10)</f>
        <v>0</v>
      </c>
      <c r="V276" s="103"/>
      <c r="W276" s="100">
        <f t="shared" ref="W276:W283" si="423">INT(IF(V276&lt;5,0,(V276-4.3)/0.7)*10)</f>
        <v>0</v>
      </c>
      <c r="X276" s="85"/>
      <c r="Y276" s="100">
        <f t="shared" ref="Y276:Y283" si="424">INT(IF(X276&lt;10,0,(X276-9)/1)*10)</f>
        <v>0</v>
      </c>
      <c r="Z276" s="107"/>
      <c r="AA276" s="100">
        <f t="shared" ref="AA276:AA283" si="425">INT(IF(Z276&lt;5,0,(Z276-4.25)/0.75)*10)</f>
        <v>0</v>
      </c>
      <c r="AB276" s="108"/>
      <c r="AC276" s="102"/>
      <c r="AD276" s="109"/>
      <c r="AE276" s="110">
        <f>IF(AF276="ANO",(MAX(AL276:AN276)),0)</f>
        <v>0</v>
      </c>
      <c r="AF276" s="111" t="str">
        <f t="shared" ref="AF276:AF283" si="426">IF(AND(ISNUMBER(AB276))*((ISNUMBER(AC276)))*(((ISNUMBER(AD276)))),"NE",IF(AND(ISNUMBER(AB276))*((ISNUMBER(AC276))),"NE",IF(AND(ISNUMBER(AB276))*((ISNUMBER(AD276))),"NE",IF(AND(ISNUMBER(AC276))*((ISNUMBER(AD276))),"NE",IF(AND(AB276="")*((AC276=""))*(((AD276=""))),"NE","ANO")))))</f>
        <v>NE</v>
      </c>
      <c r="AG276" s="112">
        <f t="shared" ref="AG276:AG283" si="427">SUM(K276+M276+O276+Q276+S276+U276+W276+Y276+AA276+AE276)</f>
        <v>0</v>
      </c>
      <c r="AJ276" s="119">
        <f>AG284</f>
        <v>0</v>
      </c>
      <c r="AK276" s="119"/>
      <c r="AL276" s="114">
        <f>INT(IF(AB276&lt;25,0,(AB276-23.5)/1.5)*10)</f>
        <v>0</v>
      </c>
      <c r="AM276" s="114">
        <f>INT(IF(AC276&lt;120,0,(AC276-117.6)/2.4)*10)</f>
        <v>0</v>
      </c>
      <c r="AN276" s="114">
        <f>INT(IF(AO276&gt;=441,0,(442.5-AO276)/2.5)*10)</f>
        <v>0</v>
      </c>
      <c r="AO276" s="115" t="str">
        <f t="shared" ref="AO276:AO283" si="428">IF(AND(AP276=0,AQ276=0),"",AP276*60+AQ276)</f>
        <v/>
      </c>
      <c r="AP276" s="115">
        <f t="shared" ref="AP276:AP283" si="429">HOUR(AD276)</f>
        <v>0</v>
      </c>
      <c r="AQ276" s="115">
        <f t="shared" ref="AQ276:AQ283" si="430">MINUTE(AD276)</f>
        <v>0</v>
      </c>
      <c r="AT276" s="117">
        <f>D274</f>
        <v>0</v>
      </c>
      <c r="AU276" s="118" t="str">
        <f>IF(A276="A","QD","")</f>
        <v/>
      </c>
    </row>
    <row r="277" spans="2:47" ht="15" x14ac:dyDescent="0.25">
      <c r="B277" s="62"/>
      <c r="C277" s="96"/>
      <c r="D277" s="195"/>
      <c r="E277" s="195"/>
      <c r="F277" s="158" t="s">
        <v>49</v>
      </c>
      <c r="G277" s="98"/>
      <c r="H277" s="98"/>
      <c r="I277" s="99"/>
      <c r="J277" s="99"/>
      <c r="K277" s="100">
        <f t="shared" si="418"/>
        <v>0</v>
      </c>
      <c r="L277" s="99"/>
      <c r="M277" s="100">
        <f t="shared" si="419"/>
        <v>0</v>
      </c>
      <c r="N277" s="101"/>
      <c r="O277" s="100">
        <f t="shared" si="420"/>
        <v>0</v>
      </c>
      <c r="P277" s="102"/>
      <c r="Q277" s="100">
        <f t="shared" si="421"/>
        <v>0</v>
      </c>
      <c r="R277" s="103"/>
      <c r="S277" s="104">
        <f t="shared" ref="S277:S283" si="431">INT(IF(R277&lt;30,0,(R277-27)/3)*10)</f>
        <v>0</v>
      </c>
      <c r="T277" s="99"/>
      <c r="U277" s="100">
        <f t="shared" si="422"/>
        <v>0</v>
      </c>
      <c r="V277" s="103"/>
      <c r="W277" s="100">
        <f t="shared" si="423"/>
        <v>0</v>
      </c>
      <c r="X277" s="106"/>
      <c r="Y277" s="100">
        <f t="shared" si="424"/>
        <v>0</v>
      </c>
      <c r="Z277" s="107"/>
      <c r="AA277" s="100">
        <f t="shared" si="425"/>
        <v>0</v>
      </c>
      <c r="AB277" s="108"/>
      <c r="AC277" s="102"/>
      <c r="AD277" s="109"/>
      <c r="AE277" s="110">
        <f t="shared" ref="AE277:AE282" si="432">IF(AF277="ANO",(MAX(AL277:AN277)),0)</f>
        <v>0</v>
      </c>
      <c r="AF277" s="111" t="str">
        <f t="shared" si="426"/>
        <v>NE</v>
      </c>
      <c r="AG277" s="112">
        <f t="shared" si="427"/>
        <v>0</v>
      </c>
      <c r="AJ277" s="119">
        <f>AG284</f>
        <v>0</v>
      </c>
      <c r="AK277" s="119"/>
      <c r="AL277" s="114">
        <f t="shared" ref="AL277:AL283" si="433">INT(IF(AB277&lt;25,0,(AB277-23.5)/1.5)*10)</f>
        <v>0</v>
      </c>
      <c r="AM277" s="114">
        <f t="shared" ref="AM277:AM283" si="434">INT(IF(AC277&lt;120,0,(AC277-117.6)/2.4)*10)</f>
        <v>0</v>
      </c>
      <c r="AN277" s="114">
        <f t="shared" ref="AN277:AN283" si="435">INT(IF(AO277&gt;=441,0,(442.5-AO277)/2.5)*10)</f>
        <v>0</v>
      </c>
      <c r="AO277" s="115" t="str">
        <f t="shared" si="428"/>
        <v/>
      </c>
      <c r="AP277" s="115">
        <f t="shared" si="429"/>
        <v>0</v>
      </c>
      <c r="AQ277" s="115">
        <f t="shared" si="430"/>
        <v>0</v>
      </c>
      <c r="AT277" s="117">
        <f>D274</f>
        <v>0</v>
      </c>
      <c r="AU277" s="118" t="str">
        <f t="shared" ref="AU277:AU283" si="436">IF(A277="A","QD","")</f>
        <v/>
      </c>
    </row>
    <row r="278" spans="2:47" ht="15" x14ac:dyDescent="0.25">
      <c r="B278" s="62"/>
      <c r="C278" s="96"/>
      <c r="D278" s="195"/>
      <c r="E278" s="195"/>
      <c r="F278" s="158" t="s">
        <v>49</v>
      </c>
      <c r="G278" s="98"/>
      <c r="H278" s="98"/>
      <c r="I278" s="99"/>
      <c r="J278" s="99"/>
      <c r="K278" s="100">
        <f t="shared" si="418"/>
        <v>0</v>
      </c>
      <c r="L278" s="99"/>
      <c r="M278" s="100">
        <f t="shared" si="419"/>
        <v>0</v>
      </c>
      <c r="N278" s="101"/>
      <c r="O278" s="100">
        <f t="shared" si="420"/>
        <v>0</v>
      </c>
      <c r="P278" s="102"/>
      <c r="Q278" s="100">
        <f t="shared" si="421"/>
        <v>0</v>
      </c>
      <c r="R278" s="103"/>
      <c r="S278" s="104">
        <f t="shared" si="431"/>
        <v>0</v>
      </c>
      <c r="T278" s="99"/>
      <c r="U278" s="100">
        <f t="shared" si="422"/>
        <v>0</v>
      </c>
      <c r="V278" s="103"/>
      <c r="W278" s="100">
        <f t="shared" si="423"/>
        <v>0</v>
      </c>
      <c r="X278" s="106"/>
      <c r="Y278" s="100">
        <f t="shared" si="424"/>
        <v>0</v>
      </c>
      <c r="Z278" s="107"/>
      <c r="AA278" s="100">
        <f t="shared" si="425"/>
        <v>0</v>
      </c>
      <c r="AB278" s="108"/>
      <c r="AC278" s="102"/>
      <c r="AD278" s="109"/>
      <c r="AE278" s="110">
        <f t="shared" si="432"/>
        <v>0</v>
      </c>
      <c r="AF278" s="111" t="str">
        <f t="shared" si="426"/>
        <v>NE</v>
      </c>
      <c r="AG278" s="112">
        <f t="shared" si="427"/>
        <v>0</v>
      </c>
      <c r="AJ278" s="119">
        <f>AG284</f>
        <v>0</v>
      </c>
      <c r="AK278" s="119"/>
      <c r="AL278" s="114">
        <f t="shared" si="433"/>
        <v>0</v>
      </c>
      <c r="AM278" s="114">
        <f t="shared" si="434"/>
        <v>0</v>
      </c>
      <c r="AN278" s="114">
        <f t="shared" si="435"/>
        <v>0</v>
      </c>
      <c r="AO278" s="115" t="str">
        <f t="shared" si="428"/>
        <v/>
      </c>
      <c r="AP278" s="115">
        <f t="shared" si="429"/>
        <v>0</v>
      </c>
      <c r="AQ278" s="115">
        <f t="shared" si="430"/>
        <v>0</v>
      </c>
      <c r="AT278" s="117">
        <f>D274</f>
        <v>0</v>
      </c>
      <c r="AU278" s="118" t="str">
        <f t="shared" si="436"/>
        <v/>
      </c>
    </row>
    <row r="279" spans="2:47" ht="15" x14ac:dyDescent="0.25">
      <c r="B279" s="62"/>
      <c r="C279" s="96"/>
      <c r="D279" s="195"/>
      <c r="E279" s="195"/>
      <c r="F279" s="158" t="s">
        <v>49</v>
      </c>
      <c r="G279" s="98"/>
      <c r="H279" s="98"/>
      <c r="I279" s="99"/>
      <c r="J279" s="99"/>
      <c r="K279" s="100">
        <f t="shared" si="418"/>
        <v>0</v>
      </c>
      <c r="L279" s="99"/>
      <c r="M279" s="100">
        <f t="shared" si="419"/>
        <v>0</v>
      </c>
      <c r="N279" s="101"/>
      <c r="O279" s="100">
        <f t="shared" si="420"/>
        <v>0</v>
      </c>
      <c r="P279" s="102"/>
      <c r="Q279" s="100">
        <f t="shared" si="421"/>
        <v>0</v>
      </c>
      <c r="R279" s="103"/>
      <c r="S279" s="104">
        <f t="shared" si="431"/>
        <v>0</v>
      </c>
      <c r="T279" s="99"/>
      <c r="U279" s="100">
        <f t="shared" si="422"/>
        <v>0</v>
      </c>
      <c r="V279" s="103"/>
      <c r="W279" s="100">
        <f t="shared" si="423"/>
        <v>0</v>
      </c>
      <c r="X279" s="106"/>
      <c r="Y279" s="100">
        <f t="shared" si="424"/>
        <v>0</v>
      </c>
      <c r="Z279" s="107"/>
      <c r="AA279" s="100">
        <f t="shared" si="425"/>
        <v>0</v>
      </c>
      <c r="AB279" s="108"/>
      <c r="AC279" s="102"/>
      <c r="AD279" s="109"/>
      <c r="AE279" s="110">
        <f t="shared" si="432"/>
        <v>0</v>
      </c>
      <c r="AF279" s="111" t="str">
        <f t="shared" si="426"/>
        <v>NE</v>
      </c>
      <c r="AG279" s="112">
        <f t="shared" si="427"/>
        <v>0</v>
      </c>
      <c r="AJ279" s="119">
        <f>AG284</f>
        <v>0</v>
      </c>
      <c r="AK279" s="119"/>
      <c r="AL279" s="114">
        <f t="shared" si="433"/>
        <v>0</v>
      </c>
      <c r="AM279" s="114">
        <f t="shared" si="434"/>
        <v>0</v>
      </c>
      <c r="AN279" s="114">
        <f t="shared" si="435"/>
        <v>0</v>
      </c>
      <c r="AO279" s="115" t="str">
        <f t="shared" si="428"/>
        <v/>
      </c>
      <c r="AP279" s="115">
        <f t="shared" si="429"/>
        <v>0</v>
      </c>
      <c r="AQ279" s="115">
        <f t="shared" si="430"/>
        <v>0</v>
      </c>
      <c r="AT279" s="117">
        <f>D274</f>
        <v>0</v>
      </c>
      <c r="AU279" s="118" t="str">
        <f t="shared" si="436"/>
        <v/>
      </c>
    </row>
    <row r="280" spans="2:47" ht="15" x14ac:dyDescent="0.25">
      <c r="B280" s="62"/>
      <c r="C280" s="96"/>
      <c r="D280" s="196"/>
      <c r="E280" s="196"/>
      <c r="F280" s="124" t="s">
        <v>40</v>
      </c>
      <c r="G280" s="98"/>
      <c r="H280" s="98"/>
      <c r="I280" s="99"/>
      <c r="J280" s="99"/>
      <c r="K280" s="100">
        <f t="shared" si="418"/>
        <v>0</v>
      </c>
      <c r="L280" s="99"/>
      <c r="M280" s="100">
        <f t="shared" si="419"/>
        <v>0</v>
      </c>
      <c r="N280" s="101"/>
      <c r="O280" s="100">
        <f t="shared" si="420"/>
        <v>0</v>
      </c>
      <c r="P280" s="102"/>
      <c r="Q280" s="100">
        <f t="shared" si="421"/>
        <v>0</v>
      </c>
      <c r="R280" s="103"/>
      <c r="S280" s="104">
        <f t="shared" si="431"/>
        <v>0</v>
      </c>
      <c r="T280" s="99"/>
      <c r="U280" s="100">
        <f t="shared" si="422"/>
        <v>0</v>
      </c>
      <c r="V280" s="103"/>
      <c r="W280" s="100">
        <f t="shared" si="423"/>
        <v>0</v>
      </c>
      <c r="X280" s="85"/>
      <c r="Y280" s="100">
        <f t="shared" si="424"/>
        <v>0</v>
      </c>
      <c r="Z280" s="107"/>
      <c r="AA280" s="100">
        <f t="shared" si="425"/>
        <v>0</v>
      </c>
      <c r="AB280" s="108"/>
      <c r="AC280" s="102"/>
      <c r="AD280" s="122"/>
      <c r="AE280" s="110">
        <f t="shared" si="432"/>
        <v>0</v>
      </c>
      <c r="AF280" s="111" t="str">
        <f t="shared" si="426"/>
        <v>NE</v>
      </c>
      <c r="AG280" s="128">
        <f t="shared" si="427"/>
        <v>0</v>
      </c>
      <c r="AJ280" s="119">
        <f>AG284</f>
        <v>0</v>
      </c>
      <c r="AK280" s="119"/>
      <c r="AL280" s="114">
        <f t="shared" si="433"/>
        <v>0</v>
      </c>
      <c r="AM280" s="114">
        <f t="shared" si="434"/>
        <v>0</v>
      </c>
      <c r="AN280" s="114">
        <f t="shared" si="435"/>
        <v>0</v>
      </c>
      <c r="AO280" s="115" t="str">
        <f t="shared" si="428"/>
        <v/>
      </c>
      <c r="AP280" s="115">
        <f t="shared" si="429"/>
        <v>0</v>
      </c>
      <c r="AQ280" s="115">
        <f t="shared" si="430"/>
        <v>0</v>
      </c>
      <c r="AT280" s="117">
        <f>D274</f>
        <v>0</v>
      </c>
      <c r="AU280" s="118" t="str">
        <f t="shared" si="436"/>
        <v/>
      </c>
    </row>
    <row r="281" spans="2:47" ht="15" x14ac:dyDescent="0.25">
      <c r="B281" s="62"/>
      <c r="C281" s="96"/>
      <c r="D281" s="196"/>
      <c r="E281" s="196"/>
      <c r="F281" s="124" t="s">
        <v>40</v>
      </c>
      <c r="G281" s="98"/>
      <c r="H281" s="98"/>
      <c r="I281" s="107"/>
      <c r="J281" s="107"/>
      <c r="K281" s="100">
        <f t="shared" si="418"/>
        <v>0</v>
      </c>
      <c r="L281" s="107"/>
      <c r="M281" s="100">
        <f t="shared" si="419"/>
        <v>0</v>
      </c>
      <c r="N281" s="126"/>
      <c r="O281" s="100">
        <f t="shared" si="420"/>
        <v>0</v>
      </c>
      <c r="P281" s="102"/>
      <c r="Q281" s="100">
        <f t="shared" si="421"/>
        <v>0</v>
      </c>
      <c r="R281" s="103"/>
      <c r="S281" s="104">
        <f t="shared" si="431"/>
        <v>0</v>
      </c>
      <c r="T281" s="107"/>
      <c r="U281" s="100">
        <f t="shared" si="422"/>
        <v>0</v>
      </c>
      <c r="V281" s="103"/>
      <c r="W281" s="100">
        <f t="shared" si="423"/>
        <v>0</v>
      </c>
      <c r="X281" s="106"/>
      <c r="Y281" s="100">
        <f t="shared" si="424"/>
        <v>0</v>
      </c>
      <c r="Z281" s="107"/>
      <c r="AA281" s="100">
        <f t="shared" si="425"/>
        <v>0</v>
      </c>
      <c r="AB281" s="108"/>
      <c r="AC281" s="102"/>
      <c r="AD281" s="109"/>
      <c r="AE281" s="110">
        <f t="shared" si="432"/>
        <v>0</v>
      </c>
      <c r="AF281" s="111" t="str">
        <f t="shared" si="426"/>
        <v>NE</v>
      </c>
      <c r="AG281" s="128">
        <f t="shared" si="427"/>
        <v>0</v>
      </c>
      <c r="AJ281" s="119">
        <f>AG284</f>
        <v>0</v>
      </c>
      <c r="AK281" s="119"/>
      <c r="AL281" s="114">
        <f t="shared" si="433"/>
        <v>0</v>
      </c>
      <c r="AM281" s="114">
        <f t="shared" si="434"/>
        <v>0</v>
      </c>
      <c r="AN281" s="114">
        <f t="shared" si="435"/>
        <v>0</v>
      </c>
      <c r="AO281" s="115" t="str">
        <f t="shared" si="428"/>
        <v/>
      </c>
      <c r="AP281" s="115">
        <f t="shared" si="429"/>
        <v>0</v>
      </c>
      <c r="AQ281" s="115">
        <f t="shared" si="430"/>
        <v>0</v>
      </c>
      <c r="AT281" s="117">
        <f>D274</f>
        <v>0</v>
      </c>
      <c r="AU281" s="118" t="str">
        <f t="shared" si="436"/>
        <v/>
      </c>
    </row>
    <row r="282" spans="2:47" ht="15" x14ac:dyDescent="0.25">
      <c r="B282" s="62"/>
      <c r="C282" s="96"/>
      <c r="D282" s="196"/>
      <c r="E282" s="196"/>
      <c r="F282" s="124" t="s">
        <v>40</v>
      </c>
      <c r="G282" s="98"/>
      <c r="H282" s="98"/>
      <c r="I282" s="107"/>
      <c r="J282" s="107"/>
      <c r="K282" s="100">
        <f t="shared" si="418"/>
        <v>0</v>
      </c>
      <c r="L282" s="107"/>
      <c r="M282" s="100">
        <f t="shared" si="419"/>
        <v>0</v>
      </c>
      <c r="N282" s="126"/>
      <c r="O282" s="100">
        <f t="shared" si="420"/>
        <v>0</v>
      </c>
      <c r="P282" s="102"/>
      <c r="Q282" s="100">
        <f t="shared" si="421"/>
        <v>0</v>
      </c>
      <c r="R282" s="103"/>
      <c r="S282" s="104">
        <f t="shared" si="431"/>
        <v>0</v>
      </c>
      <c r="T282" s="107"/>
      <c r="U282" s="100">
        <f t="shared" si="422"/>
        <v>0</v>
      </c>
      <c r="V282" s="103"/>
      <c r="W282" s="100">
        <f t="shared" si="423"/>
        <v>0</v>
      </c>
      <c r="X282" s="106"/>
      <c r="Y282" s="100">
        <f t="shared" si="424"/>
        <v>0</v>
      </c>
      <c r="Z282" s="107"/>
      <c r="AA282" s="100">
        <f t="shared" si="425"/>
        <v>0</v>
      </c>
      <c r="AB282" s="108"/>
      <c r="AC282" s="102"/>
      <c r="AD282" s="109"/>
      <c r="AE282" s="110">
        <f t="shared" si="432"/>
        <v>0</v>
      </c>
      <c r="AF282" s="111" t="str">
        <f t="shared" si="426"/>
        <v>NE</v>
      </c>
      <c r="AG282" s="128">
        <f t="shared" si="427"/>
        <v>0</v>
      </c>
      <c r="AJ282" s="119">
        <f>AG284</f>
        <v>0</v>
      </c>
      <c r="AK282" s="119"/>
      <c r="AL282" s="114">
        <f t="shared" si="433"/>
        <v>0</v>
      </c>
      <c r="AM282" s="114">
        <f t="shared" si="434"/>
        <v>0</v>
      </c>
      <c r="AN282" s="114">
        <f t="shared" si="435"/>
        <v>0</v>
      </c>
      <c r="AO282" s="115" t="str">
        <f t="shared" si="428"/>
        <v/>
      </c>
      <c r="AP282" s="115">
        <f t="shared" si="429"/>
        <v>0</v>
      </c>
      <c r="AQ282" s="115">
        <f t="shared" si="430"/>
        <v>0</v>
      </c>
      <c r="AT282" s="117">
        <f>D274</f>
        <v>0</v>
      </c>
      <c r="AU282" s="118" t="str">
        <f t="shared" si="436"/>
        <v/>
      </c>
    </row>
    <row r="283" spans="2:47" ht="15" x14ac:dyDescent="0.25">
      <c r="B283" s="62"/>
      <c r="C283" s="96"/>
      <c r="D283" s="196"/>
      <c r="E283" s="196"/>
      <c r="F283" s="124" t="s">
        <v>40</v>
      </c>
      <c r="G283" s="98"/>
      <c r="H283" s="98"/>
      <c r="I283" s="107"/>
      <c r="J283" s="107"/>
      <c r="K283" s="100">
        <f t="shared" si="418"/>
        <v>0</v>
      </c>
      <c r="L283" s="107"/>
      <c r="M283" s="100">
        <f t="shared" si="419"/>
        <v>0</v>
      </c>
      <c r="N283" s="126"/>
      <c r="O283" s="100">
        <f t="shared" si="420"/>
        <v>0</v>
      </c>
      <c r="P283" s="102"/>
      <c r="Q283" s="100">
        <f t="shared" si="421"/>
        <v>0</v>
      </c>
      <c r="R283" s="103"/>
      <c r="S283" s="104">
        <f t="shared" si="431"/>
        <v>0</v>
      </c>
      <c r="T283" s="107"/>
      <c r="U283" s="100">
        <f t="shared" si="422"/>
        <v>0</v>
      </c>
      <c r="V283" s="103"/>
      <c r="W283" s="100">
        <f t="shared" si="423"/>
        <v>0</v>
      </c>
      <c r="X283" s="106"/>
      <c r="Y283" s="100">
        <f t="shared" si="424"/>
        <v>0</v>
      </c>
      <c r="Z283" s="107"/>
      <c r="AA283" s="100">
        <f t="shared" si="425"/>
        <v>0</v>
      </c>
      <c r="AB283" s="108"/>
      <c r="AC283" s="102"/>
      <c r="AD283" s="109"/>
      <c r="AE283" s="110">
        <f>IF(AF283="ANO",(MAX(AL283:AN283)),0)</f>
        <v>0</v>
      </c>
      <c r="AF283" s="111" t="str">
        <f t="shared" si="426"/>
        <v>NE</v>
      </c>
      <c r="AG283" s="128">
        <f t="shared" si="427"/>
        <v>0</v>
      </c>
      <c r="AJ283" s="119">
        <f>AG284</f>
        <v>0</v>
      </c>
      <c r="AK283" s="119"/>
      <c r="AL283" s="114">
        <f t="shared" si="433"/>
        <v>0</v>
      </c>
      <c r="AM283" s="114">
        <f t="shared" si="434"/>
        <v>0</v>
      </c>
      <c r="AN283" s="114">
        <f t="shared" si="435"/>
        <v>0</v>
      </c>
      <c r="AO283" s="115" t="str">
        <f t="shared" si="428"/>
        <v/>
      </c>
      <c r="AP283" s="115">
        <f t="shared" si="429"/>
        <v>0</v>
      </c>
      <c r="AQ283" s="115">
        <f t="shared" si="430"/>
        <v>0</v>
      </c>
      <c r="AT283" s="117">
        <f>D274</f>
        <v>0</v>
      </c>
      <c r="AU283" s="118" t="str">
        <f t="shared" si="436"/>
        <v/>
      </c>
    </row>
    <row r="284" spans="2:47" x14ac:dyDescent="0.2">
      <c r="B284" s="62"/>
      <c r="C284" s="160"/>
      <c r="D284" s="197"/>
      <c r="E284" s="197"/>
      <c r="F284" s="198"/>
      <c r="G284" s="197"/>
      <c r="H284" s="197"/>
      <c r="I284" s="197"/>
      <c r="J284" s="197"/>
      <c r="K284" s="197"/>
      <c r="L284" s="197"/>
      <c r="M284" s="197"/>
      <c r="N284" s="197"/>
      <c r="O284" s="197"/>
      <c r="P284" s="197"/>
      <c r="Q284" s="197"/>
      <c r="R284" s="197"/>
      <c r="S284" s="161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  <c r="AE284" s="199" t="s">
        <v>63</v>
      </c>
      <c r="AF284" s="200"/>
      <c r="AG284" s="201">
        <f>SUM((SUM(AG276:AG279)-MIN(AG276:AG279))+(SUM(AG280:AG283)-MIN(AG280:AG283)))</f>
        <v>0</v>
      </c>
      <c r="AJ284" s="137">
        <f>AG284</f>
        <v>0</v>
      </c>
      <c r="AK284" s="137"/>
      <c r="AL284" s="137"/>
      <c r="AM284" s="137"/>
      <c r="AN284" s="137"/>
      <c r="AP284" s="16"/>
      <c r="AQ284" s="139"/>
      <c r="AT284" s="14"/>
      <c r="AU284" s="14"/>
    </row>
    <row r="285" spans="2:47" ht="13.5" thickBot="1" x14ac:dyDescent="0.25">
      <c r="B285" s="62"/>
      <c r="C285" s="141"/>
      <c r="D285" s="142"/>
      <c r="E285" s="142"/>
      <c r="F285" s="143"/>
      <c r="G285" s="143"/>
      <c r="H285" s="143"/>
      <c r="I285" s="143"/>
      <c r="J285" s="143"/>
      <c r="K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5"/>
      <c r="W285" s="143"/>
      <c r="X285" s="143"/>
      <c r="Y285" s="143"/>
      <c r="Z285" s="143"/>
      <c r="AA285" s="143"/>
      <c r="AB285" s="143"/>
      <c r="AC285" s="145"/>
      <c r="AD285" s="145"/>
      <c r="AE285" s="202"/>
      <c r="AF285" s="146"/>
      <c r="AG285" s="218"/>
      <c r="AJ285" s="137">
        <f>AG284</f>
        <v>0</v>
      </c>
      <c r="AK285" s="137"/>
      <c r="AL285" s="137"/>
      <c r="AM285" s="137"/>
      <c r="AN285" s="137"/>
      <c r="AP285" s="16"/>
      <c r="AQ285" s="16"/>
      <c r="AT285" s="16"/>
      <c r="AU285" s="16"/>
    </row>
    <row r="286" spans="2:47" x14ac:dyDescent="0.2">
      <c r="B286" s="62" t="s">
        <v>212</v>
      </c>
      <c r="C286" s="149" t="s">
        <v>213</v>
      </c>
      <c r="D286" s="193"/>
      <c r="E286" s="194"/>
      <c r="F286" s="152"/>
      <c r="G286" s="66"/>
      <c r="H286" s="66"/>
      <c r="I286" s="68" t="s">
        <v>14</v>
      </c>
      <c r="J286" s="69"/>
      <c r="K286" s="153" t="s">
        <v>15</v>
      </c>
      <c r="L286" s="67" t="s">
        <v>16</v>
      </c>
      <c r="M286" s="153" t="s">
        <v>15</v>
      </c>
      <c r="N286" s="67" t="s">
        <v>17</v>
      </c>
      <c r="O286" s="153" t="s">
        <v>15</v>
      </c>
      <c r="P286" s="154" t="s">
        <v>18</v>
      </c>
      <c r="Q286" s="153" t="s">
        <v>15</v>
      </c>
      <c r="R286" s="72" t="s">
        <v>19</v>
      </c>
      <c r="S286" s="153" t="s">
        <v>15</v>
      </c>
      <c r="T286" s="154" t="s">
        <v>21</v>
      </c>
      <c r="U286" s="153" t="s">
        <v>15</v>
      </c>
      <c r="V286" s="68" t="s">
        <v>22</v>
      </c>
      <c r="W286" s="153" t="s">
        <v>15</v>
      </c>
      <c r="X286" s="67" t="s">
        <v>23</v>
      </c>
      <c r="Y286" s="153" t="s">
        <v>15</v>
      </c>
      <c r="Z286" s="154" t="s">
        <v>24</v>
      </c>
      <c r="AA286" s="153" t="s">
        <v>15</v>
      </c>
      <c r="AB286" s="180" t="s">
        <v>25</v>
      </c>
      <c r="AC286" s="68" t="s">
        <v>26</v>
      </c>
      <c r="AD286" s="68" t="s">
        <v>27</v>
      </c>
      <c r="AE286" s="70" t="s">
        <v>15</v>
      </c>
      <c r="AF286" s="74"/>
      <c r="AG286" s="75" t="s">
        <v>28</v>
      </c>
      <c r="AJ286" s="77">
        <f>AG296</f>
        <v>0</v>
      </c>
      <c r="AK286" s="77"/>
      <c r="AL286" s="78" t="s">
        <v>29</v>
      </c>
      <c r="AM286" s="78" t="s">
        <v>29</v>
      </c>
      <c r="AN286" s="78" t="s">
        <v>29</v>
      </c>
      <c r="AO286" s="78" t="s">
        <v>30</v>
      </c>
      <c r="AP286" s="78" t="s">
        <v>31</v>
      </c>
      <c r="AQ286" s="78" t="s">
        <v>32</v>
      </c>
      <c r="AT286" s="81"/>
      <c r="AU286" s="80"/>
    </row>
    <row r="287" spans="2:47" x14ac:dyDescent="0.2">
      <c r="B287" s="62"/>
      <c r="C287" s="156" t="s">
        <v>33</v>
      </c>
      <c r="D287" s="83" t="s">
        <v>34</v>
      </c>
      <c r="E287" s="83" t="s">
        <v>35</v>
      </c>
      <c r="F287" s="84" t="s">
        <v>36</v>
      </c>
      <c r="G287" s="85" t="s">
        <v>37</v>
      </c>
      <c r="H287" s="86" t="s">
        <v>38</v>
      </c>
      <c r="I287" s="87" t="s">
        <v>39</v>
      </c>
      <c r="J287" s="87"/>
      <c r="K287" s="157"/>
      <c r="L287" s="89" t="s">
        <v>40</v>
      </c>
      <c r="M287" s="157"/>
      <c r="N287" s="89" t="s">
        <v>40</v>
      </c>
      <c r="O287" s="157"/>
      <c r="P287" s="88" t="s">
        <v>41</v>
      </c>
      <c r="Q287" s="157"/>
      <c r="R287" s="88" t="s">
        <v>41</v>
      </c>
      <c r="S287" s="157"/>
      <c r="T287" s="88" t="s">
        <v>40</v>
      </c>
      <c r="U287" s="157"/>
      <c r="V287" s="87" t="s">
        <v>41</v>
      </c>
      <c r="W287" s="157"/>
      <c r="X287" s="89" t="s">
        <v>41</v>
      </c>
      <c r="Y287" s="157"/>
      <c r="Z287" s="88" t="s">
        <v>40</v>
      </c>
      <c r="AA287" s="157"/>
      <c r="AB287" s="181" t="s">
        <v>40</v>
      </c>
      <c r="AC287" s="87" t="s">
        <v>40</v>
      </c>
      <c r="AD287" s="91" t="s">
        <v>42</v>
      </c>
      <c r="AE287" s="88"/>
      <c r="AF287" s="92"/>
      <c r="AG287" s="93" t="s">
        <v>43</v>
      </c>
      <c r="AJ287" s="77">
        <f>AG296</f>
        <v>0</v>
      </c>
      <c r="AK287" s="77"/>
      <c r="AL287" s="94" t="s">
        <v>25</v>
      </c>
      <c r="AM287" s="94" t="s">
        <v>26</v>
      </c>
      <c r="AN287" s="94" t="s">
        <v>44</v>
      </c>
      <c r="AO287" s="95" t="s">
        <v>44</v>
      </c>
      <c r="AP287" s="95" t="s">
        <v>44</v>
      </c>
      <c r="AQ287" s="95" t="s">
        <v>44</v>
      </c>
      <c r="AT287" s="81"/>
      <c r="AU287" s="80"/>
    </row>
    <row r="288" spans="2:47" ht="15" x14ac:dyDescent="0.25">
      <c r="B288" s="62"/>
      <c r="C288" s="96"/>
      <c r="D288" s="195"/>
      <c r="E288" s="195"/>
      <c r="F288" s="158" t="s">
        <v>49</v>
      </c>
      <c r="G288" s="98"/>
      <c r="H288" s="98"/>
      <c r="I288" s="107"/>
      <c r="J288" s="107"/>
      <c r="K288" s="100">
        <f t="shared" ref="K288:K295" si="437">INT(IF(J288="E",(IF((AND(I288&gt;10.99)*(I288&lt;14.21)),(14.3-I288)/0.1*10,(IF((AND(I288&gt;6)*(I288&lt;11.01)),(12.65-I288)/0.05*10,0))))+50,(IF((AND(I288&gt;10.99)*(I288&lt;14.21)),(14.3-I288)/0.1*10,(IF((AND(I288&gt;6)*(I288&lt;11.01)),(12.65-I288)/0.05*10,0))))))</f>
        <v>0</v>
      </c>
      <c r="L288" s="107"/>
      <c r="M288" s="100">
        <f t="shared" ref="M288:M295" si="438">INT(IF(L288&lt;1,0,(L288-0.945)/0.055)*10)</f>
        <v>0</v>
      </c>
      <c r="N288" s="126"/>
      <c r="O288" s="100">
        <f t="shared" ref="O288:O295" si="439">INT(IF(N288&lt;3,0,(N288-2.85)/0.15)*10)</f>
        <v>0</v>
      </c>
      <c r="P288" s="102"/>
      <c r="Q288" s="100">
        <f t="shared" ref="Q288:Q295" si="440">INT(IF(P288&lt;5,0,(P288-4)/1)*10)</f>
        <v>0</v>
      </c>
      <c r="R288" s="103"/>
      <c r="S288" s="104">
        <f>INT(IF(R288&lt;30,0,(R288-27)/3)*10)</f>
        <v>0</v>
      </c>
      <c r="T288" s="107"/>
      <c r="U288" s="100">
        <f t="shared" ref="U288:U295" si="441">INT(IF(T288&lt;2.2,0,(T288-2.135)/0.065)*10)</f>
        <v>0</v>
      </c>
      <c r="V288" s="103"/>
      <c r="W288" s="100">
        <f t="shared" ref="W288:W295" si="442">INT(IF(V288&lt;5,0,(V288-4.3)/0.7)*10)</f>
        <v>0</v>
      </c>
      <c r="X288" s="85"/>
      <c r="Y288" s="100">
        <f t="shared" ref="Y288:Y295" si="443">INT(IF(X288&lt;10,0,(X288-9)/1)*10)</f>
        <v>0</v>
      </c>
      <c r="Z288" s="107"/>
      <c r="AA288" s="100">
        <f t="shared" ref="AA288:AA295" si="444">INT(IF(Z288&lt;5,0,(Z288-4.25)/0.75)*10)</f>
        <v>0</v>
      </c>
      <c r="AB288" s="108"/>
      <c r="AC288" s="102"/>
      <c r="AD288" s="109"/>
      <c r="AE288" s="110">
        <f>IF(AF288="ANO",(MAX(AL288:AN288)),0)</f>
        <v>0</v>
      </c>
      <c r="AF288" s="111" t="str">
        <f t="shared" ref="AF288:AF295" si="445">IF(AND(ISNUMBER(AB288))*((ISNUMBER(AC288)))*(((ISNUMBER(AD288)))),"NE",IF(AND(ISNUMBER(AB288))*((ISNUMBER(AC288))),"NE",IF(AND(ISNUMBER(AB288))*((ISNUMBER(AD288))),"NE",IF(AND(ISNUMBER(AC288))*((ISNUMBER(AD288))),"NE",IF(AND(AB288="")*((AC288=""))*(((AD288=""))),"NE","ANO")))))</f>
        <v>NE</v>
      </c>
      <c r="AG288" s="112">
        <f t="shared" ref="AG288:AG295" si="446">SUM(K288+M288+O288+Q288+S288+U288+W288+Y288+AA288+AE288)</f>
        <v>0</v>
      </c>
      <c r="AJ288" s="119">
        <f>AG296</f>
        <v>0</v>
      </c>
      <c r="AK288" s="119"/>
      <c r="AL288" s="114">
        <f>INT(IF(AB288&lt;25,0,(AB288-23.5)/1.5)*10)</f>
        <v>0</v>
      </c>
      <c r="AM288" s="114">
        <f>INT(IF(AC288&lt;120,0,(AC288-117.6)/2.4)*10)</f>
        <v>0</v>
      </c>
      <c r="AN288" s="114">
        <f>INT(IF(AO288&gt;=441,0,(442.5-AO288)/2.5)*10)</f>
        <v>0</v>
      </c>
      <c r="AO288" s="115" t="str">
        <f t="shared" ref="AO288:AO295" si="447">IF(AND(AP288=0,AQ288=0),"",AP288*60+AQ288)</f>
        <v/>
      </c>
      <c r="AP288" s="115">
        <f t="shared" ref="AP288:AP295" si="448">HOUR(AD288)</f>
        <v>0</v>
      </c>
      <c r="AQ288" s="115">
        <f t="shared" ref="AQ288:AQ295" si="449">MINUTE(AD288)</f>
        <v>0</v>
      </c>
      <c r="AT288" s="117">
        <f>D286</f>
        <v>0</v>
      </c>
      <c r="AU288" s="118" t="str">
        <f>IF(A288="A","QD","")</f>
        <v/>
      </c>
    </row>
    <row r="289" spans="2:47" ht="15" x14ac:dyDescent="0.25">
      <c r="B289" s="62"/>
      <c r="C289" s="96"/>
      <c r="D289" s="195"/>
      <c r="E289" s="195"/>
      <c r="F289" s="158" t="s">
        <v>49</v>
      </c>
      <c r="G289" s="98"/>
      <c r="H289" s="98"/>
      <c r="I289" s="99"/>
      <c r="J289" s="99"/>
      <c r="K289" s="100">
        <f t="shared" si="437"/>
        <v>0</v>
      </c>
      <c r="L289" s="99"/>
      <c r="M289" s="100">
        <f t="shared" si="438"/>
        <v>0</v>
      </c>
      <c r="N289" s="101"/>
      <c r="O289" s="100">
        <f t="shared" si="439"/>
        <v>0</v>
      </c>
      <c r="P289" s="102"/>
      <c r="Q289" s="100">
        <f t="shared" si="440"/>
        <v>0</v>
      </c>
      <c r="R289" s="103"/>
      <c r="S289" s="104">
        <f t="shared" ref="S289:S295" si="450">INT(IF(R289&lt;30,0,(R289-27)/3)*10)</f>
        <v>0</v>
      </c>
      <c r="T289" s="99"/>
      <c r="U289" s="100">
        <f t="shared" si="441"/>
        <v>0</v>
      </c>
      <c r="V289" s="103"/>
      <c r="W289" s="100">
        <f t="shared" si="442"/>
        <v>0</v>
      </c>
      <c r="X289" s="106"/>
      <c r="Y289" s="100">
        <f t="shared" si="443"/>
        <v>0</v>
      </c>
      <c r="Z289" s="107"/>
      <c r="AA289" s="100">
        <f t="shared" si="444"/>
        <v>0</v>
      </c>
      <c r="AB289" s="108"/>
      <c r="AC289" s="102"/>
      <c r="AD289" s="109"/>
      <c r="AE289" s="110">
        <f t="shared" ref="AE289:AE294" si="451">IF(AF289="ANO",(MAX(AL289:AN289)),0)</f>
        <v>0</v>
      </c>
      <c r="AF289" s="111" t="str">
        <f t="shared" si="445"/>
        <v>NE</v>
      </c>
      <c r="AG289" s="112">
        <f t="shared" si="446"/>
        <v>0</v>
      </c>
      <c r="AJ289" s="119">
        <f>AG296</f>
        <v>0</v>
      </c>
      <c r="AK289" s="119"/>
      <c r="AL289" s="114">
        <f t="shared" ref="AL289:AL295" si="452">INT(IF(AB289&lt;25,0,(AB289-23.5)/1.5)*10)</f>
        <v>0</v>
      </c>
      <c r="AM289" s="114">
        <f t="shared" ref="AM289:AM295" si="453">INT(IF(AC289&lt;120,0,(AC289-117.6)/2.4)*10)</f>
        <v>0</v>
      </c>
      <c r="AN289" s="114">
        <f t="shared" ref="AN289:AN295" si="454">INT(IF(AO289&gt;=441,0,(442.5-AO289)/2.5)*10)</f>
        <v>0</v>
      </c>
      <c r="AO289" s="115" t="str">
        <f t="shared" si="447"/>
        <v/>
      </c>
      <c r="AP289" s="115">
        <f t="shared" si="448"/>
        <v>0</v>
      </c>
      <c r="AQ289" s="115">
        <f t="shared" si="449"/>
        <v>0</v>
      </c>
      <c r="AT289" s="117">
        <f>D286</f>
        <v>0</v>
      </c>
      <c r="AU289" s="118" t="str">
        <f t="shared" ref="AU289:AU295" si="455">IF(A289="A","QD","")</f>
        <v/>
      </c>
    </row>
    <row r="290" spans="2:47" ht="15" x14ac:dyDescent="0.25">
      <c r="B290" s="62"/>
      <c r="C290" s="96"/>
      <c r="D290" s="195"/>
      <c r="E290" s="195"/>
      <c r="F290" s="158" t="s">
        <v>49</v>
      </c>
      <c r="G290" s="98"/>
      <c r="H290" s="98"/>
      <c r="I290" s="99"/>
      <c r="J290" s="99"/>
      <c r="K290" s="100">
        <f t="shared" si="437"/>
        <v>0</v>
      </c>
      <c r="L290" s="99"/>
      <c r="M290" s="100">
        <f t="shared" si="438"/>
        <v>0</v>
      </c>
      <c r="N290" s="101"/>
      <c r="O290" s="100">
        <f t="shared" si="439"/>
        <v>0</v>
      </c>
      <c r="P290" s="102"/>
      <c r="Q290" s="100">
        <f t="shared" si="440"/>
        <v>0</v>
      </c>
      <c r="R290" s="103"/>
      <c r="S290" s="104">
        <f t="shared" si="450"/>
        <v>0</v>
      </c>
      <c r="T290" s="99"/>
      <c r="U290" s="100">
        <f t="shared" si="441"/>
        <v>0</v>
      </c>
      <c r="V290" s="103"/>
      <c r="W290" s="100">
        <f t="shared" si="442"/>
        <v>0</v>
      </c>
      <c r="X290" s="106"/>
      <c r="Y290" s="100">
        <f t="shared" si="443"/>
        <v>0</v>
      </c>
      <c r="Z290" s="107"/>
      <c r="AA290" s="100">
        <f t="shared" si="444"/>
        <v>0</v>
      </c>
      <c r="AB290" s="108"/>
      <c r="AC290" s="102"/>
      <c r="AD290" s="109"/>
      <c r="AE290" s="110">
        <f t="shared" si="451"/>
        <v>0</v>
      </c>
      <c r="AF290" s="111" t="str">
        <f t="shared" si="445"/>
        <v>NE</v>
      </c>
      <c r="AG290" s="112">
        <f t="shared" si="446"/>
        <v>0</v>
      </c>
      <c r="AJ290" s="119">
        <f>AG296</f>
        <v>0</v>
      </c>
      <c r="AK290" s="119"/>
      <c r="AL290" s="114">
        <f t="shared" si="452"/>
        <v>0</v>
      </c>
      <c r="AM290" s="114">
        <f t="shared" si="453"/>
        <v>0</v>
      </c>
      <c r="AN290" s="114">
        <f t="shared" si="454"/>
        <v>0</v>
      </c>
      <c r="AO290" s="115" t="str">
        <f t="shared" si="447"/>
        <v/>
      </c>
      <c r="AP290" s="115">
        <f t="shared" si="448"/>
        <v>0</v>
      </c>
      <c r="AQ290" s="115">
        <f t="shared" si="449"/>
        <v>0</v>
      </c>
      <c r="AT290" s="117">
        <f>D286</f>
        <v>0</v>
      </c>
      <c r="AU290" s="118" t="str">
        <f t="shared" si="455"/>
        <v/>
      </c>
    </row>
    <row r="291" spans="2:47" ht="15" x14ac:dyDescent="0.25">
      <c r="B291" s="62"/>
      <c r="C291" s="96"/>
      <c r="D291" s="195"/>
      <c r="E291" s="195"/>
      <c r="F291" s="158" t="s">
        <v>49</v>
      </c>
      <c r="G291" s="98"/>
      <c r="H291" s="98"/>
      <c r="I291" s="99"/>
      <c r="J291" s="99"/>
      <c r="K291" s="100">
        <f t="shared" si="437"/>
        <v>0</v>
      </c>
      <c r="L291" s="99"/>
      <c r="M291" s="100">
        <f t="shared" si="438"/>
        <v>0</v>
      </c>
      <c r="N291" s="101"/>
      <c r="O291" s="100">
        <f t="shared" si="439"/>
        <v>0</v>
      </c>
      <c r="P291" s="102"/>
      <c r="Q291" s="100">
        <f t="shared" si="440"/>
        <v>0</v>
      </c>
      <c r="R291" s="103"/>
      <c r="S291" s="104">
        <f t="shared" si="450"/>
        <v>0</v>
      </c>
      <c r="T291" s="99"/>
      <c r="U291" s="100">
        <f t="shared" si="441"/>
        <v>0</v>
      </c>
      <c r="V291" s="103"/>
      <c r="W291" s="100">
        <f t="shared" si="442"/>
        <v>0</v>
      </c>
      <c r="X291" s="106"/>
      <c r="Y291" s="100">
        <f t="shared" si="443"/>
        <v>0</v>
      </c>
      <c r="Z291" s="107"/>
      <c r="AA291" s="100">
        <f t="shared" si="444"/>
        <v>0</v>
      </c>
      <c r="AB291" s="108"/>
      <c r="AC291" s="102"/>
      <c r="AD291" s="109"/>
      <c r="AE291" s="110">
        <f t="shared" si="451"/>
        <v>0</v>
      </c>
      <c r="AF291" s="111" t="str">
        <f t="shared" si="445"/>
        <v>NE</v>
      </c>
      <c r="AG291" s="112">
        <f t="shared" si="446"/>
        <v>0</v>
      </c>
      <c r="AJ291" s="119">
        <f>AG296</f>
        <v>0</v>
      </c>
      <c r="AK291" s="119"/>
      <c r="AL291" s="114">
        <f t="shared" si="452"/>
        <v>0</v>
      </c>
      <c r="AM291" s="114">
        <f t="shared" si="453"/>
        <v>0</v>
      </c>
      <c r="AN291" s="114">
        <f t="shared" si="454"/>
        <v>0</v>
      </c>
      <c r="AO291" s="115" t="str">
        <f t="shared" si="447"/>
        <v/>
      </c>
      <c r="AP291" s="115">
        <f t="shared" si="448"/>
        <v>0</v>
      </c>
      <c r="AQ291" s="115">
        <f t="shared" si="449"/>
        <v>0</v>
      </c>
      <c r="AT291" s="117">
        <f>D286</f>
        <v>0</v>
      </c>
      <c r="AU291" s="118" t="str">
        <f t="shared" si="455"/>
        <v/>
      </c>
    </row>
    <row r="292" spans="2:47" ht="15" x14ac:dyDescent="0.25">
      <c r="B292" s="62"/>
      <c r="C292" s="96"/>
      <c r="D292" s="196"/>
      <c r="E292" s="196"/>
      <c r="F292" s="124" t="s">
        <v>40</v>
      </c>
      <c r="G292" s="98"/>
      <c r="H292" s="98"/>
      <c r="I292" s="99"/>
      <c r="J292" s="99"/>
      <c r="K292" s="100">
        <f t="shared" si="437"/>
        <v>0</v>
      </c>
      <c r="L292" s="99"/>
      <c r="M292" s="100">
        <f t="shared" si="438"/>
        <v>0</v>
      </c>
      <c r="N292" s="101"/>
      <c r="O292" s="100">
        <f t="shared" si="439"/>
        <v>0</v>
      </c>
      <c r="P292" s="102"/>
      <c r="Q292" s="100">
        <f t="shared" si="440"/>
        <v>0</v>
      </c>
      <c r="R292" s="103"/>
      <c r="S292" s="104">
        <f t="shared" si="450"/>
        <v>0</v>
      </c>
      <c r="T292" s="99"/>
      <c r="U292" s="100">
        <f t="shared" si="441"/>
        <v>0</v>
      </c>
      <c r="V292" s="103"/>
      <c r="W292" s="100">
        <f t="shared" si="442"/>
        <v>0</v>
      </c>
      <c r="X292" s="85"/>
      <c r="Y292" s="100">
        <f t="shared" si="443"/>
        <v>0</v>
      </c>
      <c r="Z292" s="107"/>
      <c r="AA292" s="100">
        <f t="shared" si="444"/>
        <v>0</v>
      </c>
      <c r="AB292" s="108"/>
      <c r="AC292" s="102"/>
      <c r="AD292" s="122"/>
      <c r="AE292" s="110">
        <f t="shared" si="451"/>
        <v>0</v>
      </c>
      <c r="AF292" s="111" t="str">
        <f t="shared" si="445"/>
        <v>NE</v>
      </c>
      <c r="AG292" s="128">
        <f t="shared" si="446"/>
        <v>0</v>
      </c>
      <c r="AJ292" s="119">
        <f>AG296</f>
        <v>0</v>
      </c>
      <c r="AK292" s="119"/>
      <c r="AL292" s="114">
        <f t="shared" si="452"/>
        <v>0</v>
      </c>
      <c r="AM292" s="114">
        <f t="shared" si="453"/>
        <v>0</v>
      </c>
      <c r="AN292" s="114">
        <f t="shared" si="454"/>
        <v>0</v>
      </c>
      <c r="AO292" s="115" t="str">
        <f t="shared" si="447"/>
        <v/>
      </c>
      <c r="AP292" s="115">
        <f t="shared" si="448"/>
        <v>0</v>
      </c>
      <c r="AQ292" s="115">
        <f t="shared" si="449"/>
        <v>0</v>
      </c>
      <c r="AT292" s="117">
        <f>D286</f>
        <v>0</v>
      </c>
      <c r="AU292" s="118" t="str">
        <f t="shared" si="455"/>
        <v/>
      </c>
    </row>
    <row r="293" spans="2:47" ht="15" x14ac:dyDescent="0.25">
      <c r="B293" s="62"/>
      <c r="C293" s="96"/>
      <c r="D293" s="196"/>
      <c r="E293" s="196"/>
      <c r="F293" s="124" t="s">
        <v>40</v>
      </c>
      <c r="G293" s="98"/>
      <c r="H293" s="98"/>
      <c r="I293" s="107"/>
      <c r="J293" s="107"/>
      <c r="K293" s="100">
        <f t="shared" si="437"/>
        <v>0</v>
      </c>
      <c r="L293" s="107"/>
      <c r="M293" s="100">
        <f t="shared" si="438"/>
        <v>0</v>
      </c>
      <c r="N293" s="126"/>
      <c r="O293" s="100">
        <f t="shared" si="439"/>
        <v>0</v>
      </c>
      <c r="P293" s="102"/>
      <c r="Q293" s="100">
        <f t="shared" si="440"/>
        <v>0</v>
      </c>
      <c r="R293" s="103"/>
      <c r="S293" s="104">
        <f t="shared" si="450"/>
        <v>0</v>
      </c>
      <c r="T293" s="107"/>
      <c r="U293" s="100">
        <f t="shared" si="441"/>
        <v>0</v>
      </c>
      <c r="V293" s="103"/>
      <c r="W293" s="100">
        <f t="shared" si="442"/>
        <v>0</v>
      </c>
      <c r="X293" s="106"/>
      <c r="Y293" s="100">
        <f t="shared" si="443"/>
        <v>0</v>
      </c>
      <c r="Z293" s="107"/>
      <c r="AA293" s="100">
        <f t="shared" si="444"/>
        <v>0</v>
      </c>
      <c r="AB293" s="108"/>
      <c r="AC293" s="102"/>
      <c r="AD293" s="109"/>
      <c r="AE293" s="110">
        <f t="shared" si="451"/>
        <v>0</v>
      </c>
      <c r="AF293" s="111" t="str">
        <f t="shared" si="445"/>
        <v>NE</v>
      </c>
      <c r="AG293" s="128">
        <f t="shared" si="446"/>
        <v>0</v>
      </c>
      <c r="AJ293" s="119">
        <f>AG296</f>
        <v>0</v>
      </c>
      <c r="AK293" s="119"/>
      <c r="AL293" s="114">
        <f t="shared" si="452"/>
        <v>0</v>
      </c>
      <c r="AM293" s="114">
        <f t="shared" si="453"/>
        <v>0</v>
      </c>
      <c r="AN293" s="114">
        <f t="shared" si="454"/>
        <v>0</v>
      </c>
      <c r="AO293" s="115" t="str">
        <f t="shared" si="447"/>
        <v/>
      </c>
      <c r="AP293" s="115">
        <f t="shared" si="448"/>
        <v>0</v>
      </c>
      <c r="AQ293" s="115">
        <f t="shared" si="449"/>
        <v>0</v>
      </c>
      <c r="AT293" s="117">
        <f>D286</f>
        <v>0</v>
      </c>
      <c r="AU293" s="118" t="str">
        <f t="shared" si="455"/>
        <v/>
      </c>
    </row>
    <row r="294" spans="2:47" ht="15" x14ac:dyDescent="0.25">
      <c r="B294" s="62"/>
      <c r="C294" s="96"/>
      <c r="D294" s="196"/>
      <c r="E294" s="196"/>
      <c r="F294" s="124" t="s">
        <v>40</v>
      </c>
      <c r="G294" s="98"/>
      <c r="H294" s="98"/>
      <c r="I294" s="107"/>
      <c r="J294" s="107"/>
      <c r="K294" s="100">
        <f t="shared" si="437"/>
        <v>0</v>
      </c>
      <c r="L294" s="107"/>
      <c r="M294" s="100">
        <f t="shared" si="438"/>
        <v>0</v>
      </c>
      <c r="N294" s="126"/>
      <c r="O294" s="100">
        <f t="shared" si="439"/>
        <v>0</v>
      </c>
      <c r="P294" s="102"/>
      <c r="Q294" s="100">
        <f t="shared" si="440"/>
        <v>0</v>
      </c>
      <c r="R294" s="103"/>
      <c r="S294" s="104">
        <f t="shared" si="450"/>
        <v>0</v>
      </c>
      <c r="T294" s="107"/>
      <c r="U294" s="100">
        <f t="shared" si="441"/>
        <v>0</v>
      </c>
      <c r="V294" s="103"/>
      <c r="W294" s="100">
        <f t="shared" si="442"/>
        <v>0</v>
      </c>
      <c r="X294" s="106"/>
      <c r="Y294" s="100">
        <f t="shared" si="443"/>
        <v>0</v>
      </c>
      <c r="Z294" s="107"/>
      <c r="AA294" s="100">
        <f t="shared" si="444"/>
        <v>0</v>
      </c>
      <c r="AB294" s="108"/>
      <c r="AC294" s="102"/>
      <c r="AD294" s="109"/>
      <c r="AE294" s="110">
        <f t="shared" si="451"/>
        <v>0</v>
      </c>
      <c r="AF294" s="111" t="str">
        <f t="shared" si="445"/>
        <v>NE</v>
      </c>
      <c r="AG294" s="128">
        <f t="shared" si="446"/>
        <v>0</v>
      </c>
      <c r="AJ294" s="119">
        <f>AG296</f>
        <v>0</v>
      </c>
      <c r="AK294" s="119"/>
      <c r="AL294" s="114">
        <f t="shared" si="452"/>
        <v>0</v>
      </c>
      <c r="AM294" s="114">
        <f t="shared" si="453"/>
        <v>0</v>
      </c>
      <c r="AN294" s="114">
        <f t="shared" si="454"/>
        <v>0</v>
      </c>
      <c r="AO294" s="115" t="str">
        <f t="shared" si="447"/>
        <v/>
      </c>
      <c r="AP294" s="115">
        <f t="shared" si="448"/>
        <v>0</v>
      </c>
      <c r="AQ294" s="115">
        <f t="shared" si="449"/>
        <v>0</v>
      </c>
      <c r="AT294" s="117">
        <f>D286</f>
        <v>0</v>
      </c>
      <c r="AU294" s="118" t="str">
        <f t="shared" si="455"/>
        <v/>
      </c>
    </row>
    <row r="295" spans="2:47" ht="15" x14ac:dyDescent="0.25">
      <c r="B295" s="62"/>
      <c r="C295" s="96"/>
      <c r="D295" s="196"/>
      <c r="E295" s="196"/>
      <c r="F295" s="124" t="s">
        <v>40</v>
      </c>
      <c r="G295" s="98"/>
      <c r="H295" s="98"/>
      <c r="I295" s="107"/>
      <c r="J295" s="107"/>
      <c r="K295" s="100">
        <f t="shared" si="437"/>
        <v>0</v>
      </c>
      <c r="L295" s="107"/>
      <c r="M295" s="100">
        <f t="shared" si="438"/>
        <v>0</v>
      </c>
      <c r="N295" s="126"/>
      <c r="O295" s="100">
        <f t="shared" si="439"/>
        <v>0</v>
      </c>
      <c r="P295" s="102"/>
      <c r="Q295" s="100">
        <f t="shared" si="440"/>
        <v>0</v>
      </c>
      <c r="R295" s="103"/>
      <c r="S295" s="104">
        <f t="shared" si="450"/>
        <v>0</v>
      </c>
      <c r="T295" s="107"/>
      <c r="U295" s="100">
        <f t="shared" si="441"/>
        <v>0</v>
      </c>
      <c r="V295" s="103"/>
      <c r="W295" s="100">
        <f t="shared" si="442"/>
        <v>0</v>
      </c>
      <c r="X295" s="106"/>
      <c r="Y295" s="100">
        <f t="shared" si="443"/>
        <v>0</v>
      </c>
      <c r="Z295" s="107"/>
      <c r="AA295" s="100">
        <f t="shared" si="444"/>
        <v>0</v>
      </c>
      <c r="AB295" s="108"/>
      <c r="AC295" s="102"/>
      <c r="AD295" s="109"/>
      <c r="AE295" s="110">
        <f>IF(AF295="ANO",(MAX(AL295:AN295)),0)</f>
        <v>0</v>
      </c>
      <c r="AF295" s="111" t="str">
        <f t="shared" si="445"/>
        <v>NE</v>
      </c>
      <c r="AG295" s="128">
        <f t="shared" si="446"/>
        <v>0</v>
      </c>
      <c r="AJ295" s="119">
        <f>AG296</f>
        <v>0</v>
      </c>
      <c r="AK295" s="119"/>
      <c r="AL295" s="114">
        <f t="shared" si="452"/>
        <v>0</v>
      </c>
      <c r="AM295" s="114">
        <f t="shared" si="453"/>
        <v>0</v>
      </c>
      <c r="AN295" s="114">
        <f t="shared" si="454"/>
        <v>0</v>
      </c>
      <c r="AO295" s="115" t="str">
        <f t="shared" si="447"/>
        <v/>
      </c>
      <c r="AP295" s="115">
        <f t="shared" si="448"/>
        <v>0</v>
      </c>
      <c r="AQ295" s="115">
        <f t="shared" si="449"/>
        <v>0</v>
      </c>
      <c r="AT295" s="117">
        <f>D286</f>
        <v>0</v>
      </c>
      <c r="AU295" s="118" t="str">
        <f t="shared" si="455"/>
        <v/>
      </c>
    </row>
    <row r="296" spans="2:47" ht="15" x14ac:dyDescent="0.25">
      <c r="B296" s="62"/>
      <c r="C296" s="160"/>
      <c r="D296" s="197"/>
      <c r="E296" s="197"/>
      <c r="F296" s="198"/>
      <c r="G296" s="197"/>
      <c r="H296" s="197"/>
      <c r="I296" s="197"/>
      <c r="J296" s="197"/>
      <c r="K296" s="197"/>
      <c r="L296" s="197"/>
      <c r="M296" s="197"/>
      <c r="N296" s="197"/>
      <c r="O296" s="197"/>
      <c r="P296" s="197"/>
      <c r="Q296" s="197"/>
      <c r="R296" s="197"/>
      <c r="S296" s="197"/>
      <c r="T296" s="197"/>
      <c r="U296" s="197"/>
      <c r="V296" s="197"/>
      <c r="W296" s="197"/>
      <c r="X296" s="197"/>
      <c r="Y296" s="197"/>
      <c r="Z296" s="197"/>
      <c r="AA296" s="197"/>
      <c r="AB296" s="197"/>
      <c r="AC296" s="197"/>
      <c r="AD296" s="197"/>
      <c r="AE296" s="199" t="s">
        <v>63</v>
      </c>
      <c r="AF296" s="200"/>
      <c r="AG296" s="201">
        <f>SUM((SUM(AG288:AG291)-MIN(AG288:AG291))+(SUM(AG292:AG295)-MIN(AG292:AG295)))</f>
        <v>0</v>
      </c>
      <c r="AJ296" s="137">
        <f>AG296</f>
        <v>0</v>
      </c>
      <c r="AK296" s="137"/>
      <c r="AL296" s="168"/>
      <c r="AM296" s="168"/>
      <c r="AN296" s="168"/>
      <c r="AO296" s="169"/>
      <c r="AP296" s="169"/>
      <c r="AQ296" s="169"/>
    </row>
    <row r="297" spans="2:47" ht="15.75" thickBot="1" x14ac:dyDescent="0.3">
      <c r="B297" s="62"/>
      <c r="C297" s="141"/>
      <c r="D297" s="142"/>
      <c r="E297" s="142"/>
      <c r="F297" s="143"/>
      <c r="G297" s="143"/>
      <c r="H297" s="143"/>
      <c r="I297" s="143"/>
      <c r="J297" s="143"/>
      <c r="K297" s="143"/>
      <c r="L297" s="143"/>
      <c r="M297" s="143"/>
      <c r="N297" s="143"/>
      <c r="O297" s="143"/>
      <c r="P297" s="143"/>
      <c r="Q297" s="143"/>
      <c r="R297" s="143"/>
      <c r="S297" s="144"/>
      <c r="T297" s="143"/>
      <c r="U297" s="143"/>
      <c r="V297" s="145"/>
      <c r="W297" s="143"/>
      <c r="X297" s="143"/>
      <c r="Y297" s="143"/>
      <c r="Z297" s="143"/>
      <c r="AA297" s="143"/>
      <c r="AB297" s="143"/>
      <c r="AC297" s="145"/>
      <c r="AD297" s="145"/>
      <c r="AE297" s="202"/>
      <c r="AF297" s="146"/>
      <c r="AG297" s="218"/>
      <c r="AJ297" s="137">
        <f>AG296</f>
        <v>0</v>
      </c>
      <c r="AK297" s="137"/>
      <c r="AL297" s="168"/>
      <c r="AM297" s="168"/>
      <c r="AN297" s="168"/>
      <c r="AO297" s="169"/>
      <c r="AP297" s="169"/>
      <c r="AQ297" s="169"/>
    </row>
    <row r="298" spans="2:47" x14ac:dyDescent="0.2">
      <c r="B298" s="62" t="s">
        <v>214</v>
      </c>
      <c r="C298" s="149" t="s">
        <v>215</v>
      </c>
      <c r="D298" s="150"/>
      <c r="E298" s="151"/>
      <c r="F298" s="152"/>
      <c r="G298" s="66"/>
      <c r="H298" s="66"/>
      <c r="I298" s="68" t="s">
        <v>14</v>
      </c>
      <c r="J298" s="69"/>
      <c r="K298" s="153" t="s">
        <v>15</v>
      </c>
      <c r="L298" s="67" t="s">
        <v>16</v>
      </c>
      <c r="M298" s="153" t="s">
        <v>15</v>
      </c>
      <c r="N298" s="67" t="s">
        <v>17</v>
      </c>
      <c r="O298" s="153" t="s">
        <v>15</v>
      </c>
      <c r="P298" s="154" t="s">
        <v>18</v>
      </c>
      <c r="Q298" s="153" t="s">
        <v>15</v>
      </c>
      <c r="R298" s="72" t="s">
        <v>19</v>
      </c>
      <c r="S298" s="153" t="s">
        <v>15</v>
      </c>
      <c r="T298" s="154" t="s">
        <v>21</v>
      </c>
      <c r="U298" s="153" t="s">
        <v>15</v>
      </c>
      <c r="V298" s="68" t="s">
        <v>22</v>
      </c>
      <c r="W298" s="153" t="s">
        <v>15</v>
      </c>
      <c r="X298" s="67" t="s">
        <v>23</v>
      </c>
      <c r="Y298" s="153" t="s">
        <v>15</v>
      </c>
      <c r="Z298" s="154" t="s">
        <v>24</v>
      </c>
      <c r="AA298" s="153" t="s">
        <v>15</v>
      </c>
      <c r="AB298" s="180" t="s">
        <v>25</v>
      </c>
      <c r="AC298" s="68" t="s">
        <v>26</v>
      </c>
      <c r="AD298" s="68" t="s">
        <v>27</v>
      </c>
      <c r="AE298" s="70" t="s">
        <v>15</v>
      </c>
      <c r="AF298" s="74"/>
      <c r="AG298" s="75" t="s">
        <v>28</v>
      </c>
      <c r="AJ298" s="77">
        <f>AG308</f>
        <v>0</v>
      </c>
      <c r="AK298" s="77"/>
      <c r="AL298" s="78" t="s">
        <v>29</v>
      </c>
      <c r="AM298" s="78" t="s">
        <v>29</v>
      </c>
      <c r="AN298" s="78" t="s">
        <v>29</v>
      </c>
      <c r="AO298" s="78" t="s">
        <v>30</v>
      </c>
      <c r="AP298" s="78" t="s">
        <v>31</v>
      </c>
      <c r="AQ298" s="78" t="s">
        <v>32</v>
      </c>
    </row>
    <row r="299" spans="2:47" x14ac:dyDescent="0.2">
      <c r="B299" s="62"/>
      <c r="C299" s="156" t="s">
        <v>33</v>
      </c>
      <c r="D299" s="83" t="s">
        <v>34</v>
      </c>
      <c r="E299" s="83" t="s">
        <v>35</v>
      </c>
      <c r="F299" s="84" t="s">
        <v>36</v>
      </c>
      <c r="G299" s="85" t="s">
        <v>37</v>
      </c>
      <c r="H299" s="86" t="s">
        <v>38</v>
      </c>
      <c r="I299" s="87" t="s">
        <v>39</v>
      </c>
      <c r="J299" s="87"/>
      <c r="K299" s="157"/>
      <c r="L299" s="89" t="s">
        <v>40</v>
      </c>
      <c r="M299" s="157"/>
      <c r="N299" s="89" t="s">
        <v>40</v>
      </c>
      <c r="O299" s="157"/>
      <c r="P299" s="88" t="s">
        <v>41</v>
      </c>
      <c r="Q299" s="157"/>
      <c r="R299" s="88" t="s">
        <v>41</v>
      </c>
      <c r="S299" s="157"/>
      <c r="T299" s="88" t="s">
        <v>40</v>
      </c>
      <c r="U299" s="157"/>
      <c r="V299" s="87" t="s">
        <v>41</v>
      </c>
      <c r="W299" s="157"/>
      <c r="X299" s="89" t="s">
        <v>41</v>
      </c>
      <c r="Y299" s="157"/>
      <c r="Z299" s="88" t="s">
        <v>40</v>
      </c>
      <c r="AA299" s="157"/>
      <c r="AB299" s="181" t="s">
        <v>40</v>
      </c>
      <c r="AC299" s="87" t="s">
        <v>40</v>
      </c>
      <c r="AD299" s="91" t="s">
        <v>42</v>
      </c>
      <c r="AE299" s="88"/>
      <c r="AF299" s="92"/>
      <c r="AG299" s="93" t="s">
        <v>43</v>
      </c>
      <c r="AJ299" s="77">
        <f>AG308</f>
        <v>0</v>
      </c>
      <c r="AK299" s="77"/>
      <c r="AL299" s="94" t="s">
        <v>25</v>
      </c>
      <c r="AM299" s="94" t="s">
        <v>26</v>
      </c>
      <c r="AN299" s="94" t="s">
        <v>44</v>
      </c>
      <c r="AO299" s="95" t="s">
        <v>44</v>
      </c>
      <c r="AP299" s="95" t="s">
        <v>44</v>
      </c>
      <c r="AQ299" s="95" t="s">
        <v>44</v>
      </c>
    </row>
    <row r="300" spans="2:47" ht="15" x14ac:dyDescent="0.25">
      <c r="B300" s="62"/>
      <c r="C300" s="96"/>
      <c r="D300" s="195"/>
      <c r="E300" s="195"/>
      <c r="F300" s="158" t="s">
        <v>49</v>
      </c>
      <c r="G300" s="98"/>
      <c r="H300" s="98"/>
      <c r="I300" s="107"/>
      <c r="J300" s="107"/>
      <c r="K300" s="100">
        <f t="shared" ref="K300:K307" si="456">INT(IF(J300="E",(IF((AND(I300&gt;10.99)*(I300&lt;14.21)),(14.3-I300)/0.1*10,(IF((AND(I300&gt;6)*(I300&lt;11.01)),(12.65-I300)/0.05*10,0))))+50,(IF((AND(I300&gt;10.99)*(I300&lt;14.21)),(14.3-I300)/0.1*10,(IF((AND(I300&gt;6)*(I300&lt;11.01)),(12.65-I300)/0.05*10,0))))))</f>
        <v>0</v>
      </c>
      <c r="L300" s="107"/>
      <c r="M300" s="100">
        <f t="shared" ref="M300:M307" si="457">INT(IF(L300&lt;1,0,(L300-0.945)/0.055)*10)</f>
        <v>0</v>
      </c>
      <c r="N300" s="126"/>
      <c r="O300" s="100">
        <f t="shared" ref="O300:O307" si="458">INT(IF(N300&lt;3,0,(N300-2.85)/0.15)*10)</f>
        <v>0</v>
      </c>
      <c r="P300" s="102"/>
      <c r="Q300" s="100">
        <f t="shared" ref="Q300:Q307" si="459">INT(IF(P300&lt;5,0,(P300-4)/1)*10)</f>
        <v>0</v>
      </c>
      <c r="R300" s="103"/>
      <c r="S300" s="104">
        <f>INT(IF(R300&lt;30,0,(R300-27)/3)*10)</f>
        <v>0</v>
      </c>
      <c r="T300" s="107"/>
      <c r="U300" s="100">
        <f t="shared" ref="U300:U307" si="460">INT(IF(T300&lt;2.2,0,(T300-2.135)/0.065)*10)</f>
        <v>0</v>
      </c>
      <c r="V300" s="103"/>
      <c r="W300" s="100">
        <f t="shared" ref="W300:W307" si="461">INT(IF(V300&lt;5,0,(V300-4.3)/0.7)*10)</f>
        <v>0</v>
      </c>
      <c r="X300" s="85"/>
      <c r="Y300" s="100">
        <f t="shared" ref="Y300:Y307" si="462">INT(IF(X300&lt;10,0,(X300-9)/1)*10)</f>
        <v>0</v>
      </c>
      <c r="Z300" s="107"/>
      <c r="AA300" s="100">
        <f t="shared" ref="AA300:AA307" si="463">INT(IF(Z300&lt;5,0,(Z300-4.25)/0.75)*10)</f>
        <v>0</v>
      </c>
      <c r="AB300" s="108"/>
      <c r="AC300" s="102"/>
      <c r="AD300" s="109"/>
      <c r="AE300" s="110">
        <f>IF(AF300="ANO",(MAX(AL300:AN300)),0)</f>
        <v>0</v>
      </c>
      <c r="AF300" s="111" t="str">
        <f t="shared" ref="AF300:AF307" si="464">IF(AND(ISNUMBER(AB300))*((ISNUMBER(AC300)))*(((ISNUMBER(AD300)))),"NE",IF(AND(ISNUMBER(AB300))*((ISNUMBER(AC300))),"NE",IF(AND(ISNUMBER(AB300))*((ISNUMBER(AD300))),"NE",IF(AND(ISNUMBER(AC300))*((ISNUMBER(AD300))),"NE",IF(AND(AB300="")*((AC300=""))*(((AD300=""))),"NE","ANO")))))</f>
        <v>NE</v>
      </c>
      <c r="AG300" s="112">
        <f t="shared" ref="AG300:AG307" si="465">SUM(K300+M300+O300+Q300+S300+U300+W300+Y300+AA300+AE300)</f>
        <v>0</v>
      </c>
      <c r="AJ300" s="119">
        <f>AG308</f>
        <v>0</v>
      </c>
      <c r="AK300" s="119"/>
      <c r="AL300" s="114">
        <f>INT(IF(AB300&lt;25,0,(AB300-23.5)/1.5)*10)</f>
        <v>0</v>
      </c>
      <c r="AM300" s="114">
        <f>INT(IF(AC300&lt;120,0,(AC300-117.6)/2.4)*10)</f>
        <v>0</v>
      </c>
      <c r="AN300" s="114">
        <f>INT(IF(AO300&gt;=441,0,(442.5-AO300)/2.5)*10)</f>
        <v>0</v>
      </c>
      <c r="AO300" s="115" t="str">
        <f t="shared" ref="AO300:AO307" si="466">IF(AND(AP300=0,AQ300=0),"",AP300*60+AQ300)</f>
        <v/>
      </c>
      <c r="AP300" s="115">
        <f t="shared" ref="AP300:AP307" si="467">HOUR(AD300)</f>
        <v>0</v>
      </c>
      <c r="AQ300" s="115">
        <f t="shared" ref="AQ300:AQ307" si="468">MINUTE(AD300)</f>
        <v>0</v>
      </c>
      <c r="AT300" s="117">
        <f>D298</f>
        <v>0</v>
      </c>
      <c r="AU300" s="118" t="str">
        <f>IF(A300="A","QD","")</f>
        <v/>
      </c>
    </row>
    <row r="301" spans="2:47" ht="15" x14ac:dyDescent="0.25">
      <c r="B301" s="62"/>
      <c r="C301" s="96"/>
      <c r="D301" s="195"/>
      <c r="E301" s="195"/>
      <c r="F301" s="158" t="s">
        <v>49</v>
      </c>
      <c r="G301" s="98"/>
      <c r="H301" s="98"/>
      <c r="I301" s="99"/>
      <c r="J301" s="99"/>
      <c r="K301" s="100">
        <f t="shared" si="456"/>
        <v>0</v>
      </c>
      <c r="L301" s="99"/>
      <c r="M301" s="100">
        <f t="shared" si="457"/>
        <v>0</v>
      </c>
      <c r="N301" s="101"/>
      <c r="O301" s="100">
        <f t="shared" si="458"/>
        <v>0</v>
      </c>
      <c r="P301" s="102"/>
      <c r="Q301" s="100">
        <f t="shared" si="459"/>
        <v>0</v>
      </c>
      <c r="R301" s="103"/>
      <c r="S301" s="104">
        <f t="shared" ref="S301:S307" si="469">INT(IF(R301&lt;30,0,(R301-27)/3)*10)</f>
        <v>0</v>
      </c>
      <c r="T301" s="99"/>
      <c r="U301" s="100">
        <f t="shared" si="460"/>
        <v>0</v>
      </c>
      <c r="V301" s="103"/>
      <c r="W301" s="100">
        <f t="shared" si="461"/>
        <v>0</v>
      </c>
      <c r="X301" s="106"/>
      <c r="Y301" s="100">
        <f t="shared" si="462"/>
        <v>0</v>
      </c>
      <c r="Z301" s="107"/>
      <c r="AA301" s="100">
        <f t="shared" si="463"/>
        <v>0</v>
      </c>
      <c r="AB301" s="108"/>
      <c r="AC301" s="102"/>
      <c r="AD301" s="109"/>
      <c r="AE301" s="110">
        <f t="shared" ref="AE301:AE306" si="470">IF(AF301="ANO",(MAX(AL301:AN301)),0)</f>
        <v>0</v>
      </c>
      <c r="AF301" s="111" t="str">
        <f t="shared" si="464"/>
        <v>NE</v>
      </c>
      <c r="AG301" s="112">
        <f t="shared" si="465"/>
        <v>0</v>
      </c>
      <c r="AJ301" s="119">
        <f>AG308</f>
        <v>0</v>
      </c>
      <c r="AK301" s="119"/>
      <c r="AL301" s="114">
        <f t="shared" ref="AL301:AL307" si="471">INT(IF(AB301&lt;25,0,(AB301-23.5)/1.5)*10)</f>
        <v>0</v>
      </c>
      <c r="AM301" s="114">
        <f t="shared" ref="AM301:AM307" si="472">INT(IF(AC301&lt;120,0,(AC301-117.6)/2.4)*10)</f>
        <v>0</v>
      </c>
      <c r="AN301" s="114">
        <f t="shared" ref="AN301:AN307" si="473">INT(IF(AO301&gt;=441,0,(442.5-AO301)/2.5)*10)</f>
        <v>0</v>
      </c>
      <c r="AO301" s="115" t="str">
        <f t="shared" si="466"/>
        <v/>
      </c>
      <c r="AP301" s="115">
        <f t="shared" si="467"/>
        <v>0</v>
      </c>
      <c r="AQ301" s="115">
        <f t="shared" si="468"/>
        <v>0</v>
      </c>
      <c r="AT301" s="117">
        <f>D298</f>
        <v>0</v>
      </c>
      <c r="AU301" s="118" t="str">
        <f t="shared" ref="AU301:AU307" si="474">IF(A301="A","QD","")</f>
        <v/>
      </c>
    </row>
    <row r="302" spans="2:47" ht="15" x14ac:dyDescent="0.25">
      <c r="B302" s="62"/>
      <c r="C302" s="96"/>
      <c r="D302" s="195"/>
      <c r="E302" s="195"/>
      <c r="F302" s="158" t="s">
        <v>49</v>
      </c>
      <c r="G302" s="98"/>
      <c r="H302" s="98"/>
      <c r="I302" s="99"/>
      <c r="J302" s="99"/>
      <c r="K302" s="100">
        <f t="shared" si="456"/>
        <v>0</v>
      </c>
      <c r="L302" s="99"/>
      <c r="M302" s="100">
        <f t="shared" si="457"/>
        <v>0</v>
      </c>
      <c r="N302" s="101"/>
      <c r="O302" s="100">
        <f t="shared" si="458"/>
        <v>0</v>
      </c>
      <c r="P302" s="102"/>
      <c r="Q302" s="100">
        <f t="shared" si="459"/>
        <v>0</v>
      </c>
      <c r="R302" s="103"/>
      <c r="S302" s="104">
        <f t="shared" si="469"/>
        <v>0</v>
      </c>
      <c r="T302" s="99"/>
      <c r="U302" s="100">
        <f t="shared" si="460"/>
        <v>0</v>
      </c>
      <c r="V302" s="103"/>
      <c r="W302" s="100">
        <f t="shared" si="461"/>
        <v>0</v>
      </c>
      <c r="X302" s="106"/>
      <c r="Y302" s="100">
        <f t="shared" si="462"/>
        <v>0</v>
      </c>
      <c r="Z302" s="107"/>
      <c r="AA302" s="100">
        <f t="shared" si="463"/>
        <v>0</v>
      </c>
      <c r="AB302" s="108"/>
      <c r="AC302" s="102"/>
      <c r="AD302" s="109"/>
      <c r="AE302" s="110">
        <f t="shared" si="470"/>
        <v>0</v>
      </c>
      <c r="AF302" s="111" t="str">
        <f t="shared" si="464"/>
        <v>NE</v>
      </c>
      <c r="AG302" s="112">
        <f t="shared" si="465"/>
        <v>0</v>
      </c>
      <c r="AJ302" s="119">
        <f>AG308</f>
        <v>0</v>
      </c>
      <c r="AK302" s="119"/>
      <c r="AL302" s="114">
        <f t="shared" si="471"/>
        <v>0</v>
      </c>
      <c r="AM302" s="114">
        <f t="shared" si="472"/>
        <v>0</v>
      </c>
      <c r="AN302" s="114">
        <f t="shared" si="473"/>
        <v>0</v>
      </c>
      <c r="AO302" s="115" t="str">
        <f t="shared" si="466"/>
        <v/>
      </c>
      <c r="AP302" s="115">
        <f t="shared" si="467"/>
        <v>0</v>
      </c>
      <c r="AQ302" s="115">
        <f t="shared" si="468"/>
        <v>0</v>
      </c>
      <c r="AT302" s="117">
        <f>D298</f>
        <v>0</v>
      </c>
      <c r="AU302" s="118" t="str">
        <f t="shared" si="474"/>
        <v/>
      </c>
    </row>
    <row r="303" spans="2:47" ht="15" x14ac:dyDescent="0.25">
      <c r="B303" s="62"/>
      <c r="C303" s="96"/>
      <c r="D303" s="195"/>
      <c r="E303" s="195"/>
      <c r="F303" s="158" t="s">
        <v>49</v>
      </c>
      <c r="G303" s="98"/>
      <c r="H303" s="98"/>
      <c r="I303" s="99"/>
      <c r="J303" s="99"/>
      <c r="K303" s="100">
        <f t="shared" si="456"/>
        <v>0</v>
      </c>
      <c r="L303" s="99"/>
      <c r="M303" s="100">
        <f t="shared" si="457"/>
        <v>0</v>
      </c>
      <c r="N303" s="101"/>
      <c r="O303" s="100">
        <f t="shared" si="458"/>
        <v>0</v>
      </c>
      <c r="P303" s="102"/>
      <c r="Q303" s="100">
        <f t="shared" si="459"/>
        <v>0</v>
      </c>
      <c r="R303" s="103"/>
      <c r="S303" s="104">
        <f t="shared" si="469"/>
        <v>0</v>
      </c>
      <c r="T303" s="99"/>
      <c r="U303" s="100">
        <f t="shared" si="460"/>
        <v>0</v>
      </c>
      <c r="V303" s="103"/>
      <c r="W303" s="100">
        <f t="shared" si="461"/>
        <v>0</v>
      </c>
      <c r="X303" s="106"/>
      <c r="Y303" s="100">
        <f t="shared" si="462"/>
        <v>0</v>
      </c>
      <c r="Z303" s="107"/>
      <c r="AA303" s="100">
        <f t="shared" si="463"/>
        <v>0</v>
      </c>
      <c r="AB303" s="108"/>
      <c r="AC303" s="102"/>
      <c r="AD303" s="109"/>
      <c r="AE303" s="110">
        <f t="shared" si="470"/>
        <v>0</v>
      </c>
      <c r="AF303" s="111" t="str">
        <f t="shared" si="464"/>
        <v>NE</v>
      </c>
      <c r="AG303" s="112">
        <f t="shared" si="465"/>
        <v>0</v>
      </c>
      <c r="AJ303" s="119">
        <f>AG308</f>
        <v>0</v>
      </c>
      <c r="AK303" s="119"/>
      <c r="AL303" s="114">
        <f t="shared" si="471"/>
        <v>0</v>
      </c>
      <c r="AM303" s="114">
        <f t="shared" si="472"/>
        <v>0</v>
      </c>
      <c r="AN303" s="114">
        <f t="shared" si="473"/>
        <v>0</v>
      </c>
      <c r="AO303" s="115" t="str">
        <f t="shared" si="466"/>
        <v/>
      </c>
      <c r="AP303" s="115">
        <f t="shared" si="467"/>
        <v>0</v>
      </c>
      <c r="AQ303" s="115">
        <f t="shared" si="468"/>
        <v>0</v>
      </c>
      <c r="AT303" s="117">
        <f>D298</f>
        <v>0</v>
      </c>
      <c r="AU303" s="118" t="str">
        <f t="shared" si="474"/>
        <v/>
      </c>
    </row>
    <row r="304" spans="2:47" ht="15" x14ac:dyDescent="0.25">
      <c r="B304" s="62"/>
      <c r="C304" s="96"/>
      <c r="D304" s="196"/>
      <c r="E304" s="196"/>
      <c r="F304" s="124" t="s">
        <v>40</v>
      </c>
      <c r="G304" s="98"/>
      <c r="H304" s="98"/>
      <c r="I304" s="99"/>
      <c r="J304" s="99"/>
      <c r="K304" s="100">
        <f t="shared" si="456"/>
        <v>0</v>
      </c>
      <c r="L304" s="99"/>
      <c r="M304" s="100">
        <f t="shared" si="457"/>
        <v>0</v>
      </c>
      <c r="N304" s="101"/>
      <c r="O304" s="100">
        <f t="shared" si="458"/>
        <v>0</v>
      </c>
      <c r="P304" s="102"/>
      <c r="Q304" s="100">
        <f t="shared" si="459"/>
        <v>0</v>
      </c>
      <c r="R304" s="103"/>
      <c r="S304" s="104">
        <f t="shared" si="469"/>
        <v>0</v>
      </c>
      <c r="T304" s="99"/>
      <c r="U304" s="100">
        <f t="shared" si="460"/>
        <v>0</v>
      </c>
      <c r="V304" s="103"/>
      <c r="W304" s="100">
        <f t="shared" si="461"/>
        <v>0</v>
      </c>
      <c r="X304" s="85"/>
      <c r="Y304" s="100">
        <f t="shared" si="462"/>
        <v>0</v>
      </c>
      <c r="Z304" s="107"/>
      <c r="AA304" s="100">
        <f t="shared" si="463"/>
        <v>0</v>
      </c>
      <c r="AB304" s="108"/>
      <c r="AC304" s="102"/>
      <c r="AD304" s="122"/>
      <c r="AE304" s="110">
        <f t="shared" si="470"/>
        <v>0</v>
      </c>
      <c r="AF304" s="111" t="str">
        <f t="shared" si="464"/>
        <v>NE</v>
      </c>
      <c r="AG304" s="128">
        <f t="shared" si="465"/>
        <v>0</v>
      </c>
      <c r="AJ304" s="119">
        <f>AG308</f>
        <v>0</v>
      </c>
      <c r="AK304" s="119"/>
      <c r="AL304" s="114">
        <f t="shared" si="471"/>
        <v>0</v>
      </c>
      <c r="AM304" s="114">
        <f t="shared" si="472"/>
        <v>0</v>
      </c>
      <c r="AN304" s="114">
        <f t="shared" si="473"/>
        <v>0</v>
      </c>
      <c r="AO304" s="115" t="str">
        <f t="shared" si="466"/>
        <v/>
      </c>
      <c r="AP304" s="115">
        <f t="shared" si="467"/>
        <v>0</v>
      </c>
      <c r="AQ304" s="115">
        <f t="shared" si="468"/>
        <v>0</v>
      </c>
      <c r="AT304" s="117">
        <f>D298</f>
        <v>0</v>
      </c>
      <c r="AU304" s="118" t="str">
        <f t="shared" si="474"/>
        <v/>
      </c>
    </row>
    <row r="305" spans="2:47" ht="15" x14ac:dyDescent="0.25">
      <c r="B305" s="62"/>
      <c r="C305" s="96"/>
      <c r="D305" s="196"/>
      <c r="E305" s="196"/>
      <c r="F305" s="124" t="s">
        <v>40</v>
      </c>
      <c r="G305" s="98"/>
      <c r="H305" s="98"/>
      <c r="I305" s="107"/>
      <c r="J305" s="107"/>
      <c r="K305" s="100">
        <f t="shared" si="456"/>
        <v>0</v>
      </c>
      <c r="L305" s="107"/>
      <c r="M305" s="100">
        <f t="shared" si="457"/>
        <v>0</v>
      </c>
      <c r="N305" s="126"/>
      <c r="O305" s="100">
        <f t="shared" si="458"/>
        <v>0</v>
      </c>
      <c r="P305" s="102"/>
      <c r="Q305" s="100">
        <f t="shared" si="459"/>
        <v>0</v>
      </c>
      <c r="R305" s="103"/>
      <c r="S305" s="104">
        <f t="shared" si="469"/>
        <v>0</v>
      </c>
      <c r="T305" s="107"/>
      <c r="U305" s="100">
        <f t="shared" si="460"/>
        <v>0</v>
      </c>
      <c r="V305" s="103"/>
      <c r="W305" s="100">
        <f t="shared" si="461"/>
        <v>0</v>
      </c>
      <c r="X305" s="106"/>
      <c r="Y305" s="100">
        <f t="shared" si="462"/>
        <v>0</v>
      </c>
      <c r="Z305" s="107"/>
      <c r="AA305" s="100">
        <f t="shared" si="463"/>
        <v>0</v>
      </c>
      <c r="AB305" s="108"/>
      <c r="AC305" s="102"/>
      <c r="AD305" s="109"/>
      <c r="AE305" s="110">
        <f t="shared" si="470"/>
        <v>0</v>
      </c>
      <c r="AF305" s="111" t="str">
        <f t="shared" si="464"/>
        <v>NE</v>
      </c>
      <c r="AG305" s="128">
        <f t="shared" si="465"/>
        <v>0</v>
      </c>
      <c r="AJ305" s="119">
        <f>AG308</f>
        <v>0</v>
      </c>
      <c r="AK305" s="119"/>
      <c r="AL305" s="114">
        <f t="shared" si="471"/>
        <v>0</v>
      </c>
      <c r="AM305" s="114">
        <f t="shared" si="472"/>
        <v>0</v>
      </c>
      <c r="AN305" s="114">
        <f t="shared" si="473"/>
        <v>0</v>
      </c>
      <c r="AO305" s="115" t="str">
        <f t="shared" si="466"/>
        <v/>
      </c>
      <c r="AP305" s="115">
        <f t="shared" si="467"/>
        <v>0</v>
      </c>
      <c r="AQ305" s="115">
        <f t="shared" si="468"/>
        <v>0</v>
      </c>
      <c r="AT305" s="117">
        <f>D298</f>
        <v>0</v>
      </c>
      <c r="AU305" s="118" t="str">
        <f t="shared" si="474"/>
        <v/>
      </c>
    </row>
    <row r="306" spans="2:47" ht="15" x14ac:dyDescent="0.25">
      <c r="B306" s="62"/>
      <c r="C306" s="96"/>
      <c r="D306" s="196"/>
      <c r="E306" s="196"/>
      <c r="F306" s="124" t="s">
        <v>40</v>
      </c>
      <c r="G306" s="98"/>
      <c r="H306" s="98"/>
      <c r="I306" s="107"/>
      <c r="J306" s="107"/>
      <c r="K306" s="100">
        <f t="shared" si="456"/>
        <v>0</v>
      </c>
      <c r="L306" s="107"/>
      <c r="M306" s="100">
        <f t="shared" si="457"/>
        <v>0</v>
      </c>
      <c r="N306" s="126"/>
      <c r="O306" s="100">
        <f t="shared" si="458"/>
        <v>0</v>
      </c>
      <c r="P306" s="102"/>
      <c r="Q306" s="100">
        <f t="shared" si="459"/>
        <v>0</v>
      </c>
      <c r="R306" s="103"/>
      <c r="S306" s="104">
        <f t="shared" si="469"/>
        <v>0</v>
      </c>
      <c r="T306" s="107"/>
      <c r="U306" s="100">
        <f t="shared" si="460"/>
        <v>0</v>
      </c>
      <c r="V306" s="103"/>
      <c r="W306" s="100">
        <f t="shared" si="461"/>
        <v>0</v>
      </c>
      <c r="X306" s="106"/>
      <c r="Y306" s="100">
        <f t="shared" si="462"/>
        <v>0</v>
      </c>
      <c r="Z306" s="107"/>
      <c r="AA306" s="100">
        <f t="shared" si="463"/>
        <v>0</v>
      </c>
      <c r="AB306" s="108"/>
      <c r="AC306" s="102"/>
      <c r="AD306" s="109"/>
      <c r="AE306" s="110">
        <f t="shared" si="470"/>
        <v>0</v>
      </c>
      <c r="AF306" s="111" t="str">
        <f t="shared" si="464"/>
        <v>NE</v>
      </c>
      <c r="AG306" s="128">
        <f t="shared" si="465"/>
        <v>0</v>
      </c>
      <c r="AJ306" s="119">
        <f>AG308</f>
        <v>0</v>
      </c>
      <c r="AK306" s="119"/>
      <c r="AL306" s="114">
        <f t="shared" si="471"/>
        <v>0</v>
      </c>
      <c r="AM306" s="114">
        <f t="shared" si="472"/>
        <v>0</v>
      </c>
      <c r="AN306" s="114">
        <f t="shared" si="473"/>
        <v>0</v>
      </c>
      <c r="AO306" s="115" t="str">
        <f t="shared" si="466"/>
        <v/>
      </c>
      <c r="AP306" s="115">
        <f t="shared" si="467"/>
        <v>0</v>
      </c>
      <c r="AQ306" s="115">
        <f t="shared" si="468"/>
        <v>0</v>
      </c>
      <c r="AT306" s="117">
        <f>D298</f>
        <v>0</v>
      </c>
      <c r="AU306" s="118" t="str">
        <f t="shared" si="474"/>
        <v/>
      </c>
    </row>
    <row r="307" spans="2:47" ht="15" x14ac:dyDescent="0.25">
      <c r="B307" s="62"/>
      <c r="C307" s="96"/>
      <c r="D307" s="196"/>
      <c r="E307" s="196"/>
      <c r="F307" s="124" t="s">
        <v>40</v>
      </c>
      <c r="G307" s="98"/>
      <c r="H307" s="98"/>
      <c r="I307" s="107"/>
      <c r="J307" s="107"/>
      <c r="K307" s="100">
        <f t="shared" si="456"/>
        <v>0</v>
      </c>
      <c r="L307" s="107"/>
      <c r="M307" s="100">
        <f t="shared" si="457"/>
        <v>0</v>
      </c>
      <c r="N307" s="126"/>
      <c r="O307" s="100">
        <f t="shared" si="458"/>
        <v>0</v>
      </c>
      <c r="P307" s="102"/>
      <c r="Q307" s="100">
        <f t="shared" si="459"/>
        <v>0</v>
      </c>
      <c r="R307" s="103"/>
      <c r="S307" s="104">
        <f t="shared" si="469"/>
        <v>0</v>
      </c>
      <c r="T307" s="107"/>
      <c r="U307" s="100">
        <f t="shared" si="460"/>
        <v>0</v>
      </c>
      <c r="V307" s="103"/>
      <c r="W307" s="100">
        <f t="shared" si="461"/>
        <v>0</v>
      </c>
      <c r="X307" s="106"/>
      <c r="Y307" s="100">
        <f t="shared" si="462"/>
        <v>0</v>
      </c>
      <c r="Z307" s="107"/>
      <c r="AA307" s="100">
        <f t="shared" si="463"/>
        <v>0</v>
      </c>
      <c r="AB307" s="108"/>
      <c r="AC307" s="102"/>
      <c r="AD307" s="109"/>
      <c r="AE307" s="110">
        <f>IF(AF307="ANO",(MAX(AL307:AN307)),0)</f>
        <v>0</v>
      </c>
      <c r="AF307" s="111" t="str">
        <f t="shared" si="464"/>
        <v>NE</v>
      </c>
      <c r="AG307" s="128">
        <f t="shared" si="465"/>
        <v>0</v>
      </c>
      <c r="AJ307" s="119">
        <f>AG308</f>
        <v>0</v>
      </c>
      <c r="AK307" s="119"/>
      <c r="AL307" s="114">
        <f t="shared" si="471"/>
        <v>0</v>
      </c>
      <c r="AM307" s="114">
        <f t="shared" si="472"/>
        <v>0</v>
      </c>
      <c r="AN307" s="114">
        <f t="shared" si="473"/>
        <v>0</v>
      </c>
      <c r="AO307" s="115" t="str">
        <f t="shared" si="466"/>
        <v/>
      </c>
      <c r="AP307" s="115">
        <f t="shared" si="467"/>
        <v>0</v>
      </c>
      <c r="AQ307" s="115">
        <f t="shared" si="468"/>
        <v>0</v>
      </c>
      <c r="AT307" s="117">
        <f>D298</f>
        <v>0</v>
      </c>
      <c r="AU307" s="118" t="str">
        <f t="shared" si="474"/>
        <v/>
      </c>
    </row>
    <row r="308" spans="2:47" x14ac:dyDescent="0.2">
      <c r="B308" s="62"/>
      <c r="C308" s="160"/>
      <c r="D308" s="197"/>
      <c r="E308" s="197"/>
      <c r="F308" s="198"/>
      <c r="G308" s="197"/>
      <c r="H308" s="197"/>
      <c r="I308" s="197"/>
      <c r="J308" s="197"/>
      <c r="K308" s="197"/>
      <c r="L308" s="197"/>
      <c r="M308" s="197"/>
      <c r="N308" s="197"/>
      <c r="O308" s="197"/>
      <c r="P308" s="197"/>
      <c r="Q308" s="197"/>
      <c r="R308" s="197"/>
      <c r="S308" s="197"/>
      <c r="T308" s="197"/>
      <c r="U308" s="197"/>
      <c r="V308" s="197"/>
      <c r="W308" s="197"/>
      <c r="X308" s="197"/>
      <c r="Y308" s="197"/>
      <c r="Z308" s="197"/>
      <c r="AA308" s="197"/>
      <c r="AB308" s="197"/>
      <c r="AC308" s="197"/>
      <c r="AD308" s="197"/>
      <c r="AE308" s="199" t="s">
        <v>63</v>
      </c>
      <c r="AF308" s="200"/>
      <c r="AG308" s="201">
        <f>SUM((SUM(AG300:AG303)-MIN(AG300:AG303))+(SUM(AG304:AG307)-MIN(AG304:AG307)))</f>
        <v>0</v>
      </c>
      <c r="AJ308" s="137">
        <f>AG308</f>
        <v>0</v>
      </c>
      <c r="AK308" s="137"/>
      <c r="AL308" s="137"/>
      <c r="AM308" s="137"/>
      <c r="AN308" s="137"/>
      <c r="AP308" s="16"/>
      <c r="AQ308" s="139"/>
      <c r="AT308" s="14"/>
      <c r="AU308" s="14"/>
    </row>
    <row r="309" spans="2:47" ht="13.5" thickBot="1" x14ac:dyDescent="0.25">
      <c r="B309" s="62"/>
      <c r="C309" s="141"/>
      <c r="D309" s="142"/>
      <c r="E309" s="142"/>
      <c r="F309" s="143"/>
      <c r="G309" s="143"/>
      <c r="H309" s="143"/>
      <c r="I309" s="143"/>
      <c r="J309" s="143"/>
      <c r="K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5"/>
      <c r="W309" s="143"/>
      <c r="X309" s="143"/>
      <c r="Y309" s="143"/>
      <c r="Z309" s="143"/>
      <c r="AA309" s="143"/>
      <c r="AB309" s="143"/>
      <c r="AC309" s="145"/>
      <c r="AD309" s="145"/>
      <c r="AE309" s="202"/>
      <c r="AF309" s="178"/>
      <c r="AG309" s="218"/>
      <c r="AJ309" s="137">
        <f>AG308</f>
        <v>0</v>
      </c>
      <c r="AK309" s="137"/>
      <c r="AL309" s="137"/>
      <c r="AM309" s="137"/>
      <c r="AN309" s="137"/>
      <c r="AP309" s="16"/>
      <c r="AQ309" s="16"/>
      <c r="AT309" s="16"/>
      <c r="AU309" s="16"/>
    </row>
    <row r="310" spans="2:47" x14ac:dyDescent="0.2">
      <c r="B310" s="62" t="s">
        <v>216</v>
      </c>
      <c r="C310" s="149" t="s">
        <v>217</v>
      </c>
      <c r="D310" s="150"/>
      <c r="E310" s="151"/>
      <c r="F310" s="152"/>
      <c r="G310" s="66"/>
      <c r="H310" s="66"/>
      <c r="I310" s="68" t="s">
        <v>14</v>
      </c>
      <c r="J310" s="69"/>
      <c r="K310" s="153" t="s">
        <v>15</v>
      </c>
      <c r="L310" s="67" t="s">
        <v>16</v>
      </c>
      <c r="M310" s="153" t="s">
        <v>15</v>
      </c>
      <c r="N310" s="67" t="s">
        <v>17</v>
      </c>
      <c r="O310" s="153" t="s">
        <v>15</v>
      </c>
      <c r="P310" s="154" t="s">
        <v>18</v>
      </c>
      <c r="Q310" s="153" t="s">
        <v>15</v>
      </c>
      <c r="R310" s="72" t="s">
        <v>19</v>
      </c>
      <c r="S310" s="70" t="s">
        <v>20</v>
      </c>
      <c r="T310" s="154" t="s">
        <v>21</v>
      </c>
      <c r="U310" s="153" t="s">
        <v>15</v>
      </c>
      <c r="V310" s="68" t="s">
        <v>22</v>
      </c>
      <c r="W310" s="153" t="s">
        <v>15</v>
      </c>
      <c r="X310" s="67" t="s">
        <v>23</v>
      </c>
      <c r="Y310" s="153" t="s">
        <v>15</v>
      </c>
      <c r="Z310" s="154" t="s">
        <v>24</v>
      </c>
      <c r="AA310" s="153" t="s">
        <v>15</v>
      </c>
      <c r="AB310" s="180" t="s">
        <v>25</v>
      </c>
      <c r="AC310" s="68" t="s">
        <v>26</v>
      </c>
      <c r="AD310" s="68" t="s">
        <v>27</v>
      </c>
      <c r="AE310" s="70" t="s">
        <v>15</v>
      </c>
      <c r="AF310" s="74"/>
      <c r="AG310" s="75" t="s">
        <v>28</v>
      </c>
      <c r="AJ310" s="77">
        <f>AG320</f>
        <v>0</v>
      </c>
      <c r="AK310" s="77"/>
      <c r="AL310" s="78" t="s">
        <v>29</v>
      </c>
      <c r="AM310" s="78" t="s">
        <v>29</v>
      </c>
      <c r="AN310" s="78" t="s">
        <v>29</v>
      </c>
      <c r="AO310" s="78" t="s">
        <v>30</v>
      </c>
      <c r="AP310" s="78" t="s">
        <v>31</v>
      </c>
      <c r="AQ310" s="78" t="s">
        <v>32</v>
      </c>
      <c r="AT310" s="81"/>
      <c r="AU310" s="80"/>
    </row>
    <row r="311" spans="2:47" x14ac:dyDescent="0.2">
      <c r="B311" s="62"/>
      <c r="C311" s="156" t="s">
        <v>33</v>
      </c>
      <c r="D311" s="83" t="s">
        <v>34</v>
      </c>
      <c r="E311" s="83" t="s">
        <v>35</v>
      </c>
      <c r="F311" s="84" t="s">
        <v>36</v>
      </c>
      <c r="G311" s="85" t="s">
        <v>37</v>
      </c>
      <c r="H311" s="86" t="s">
        <v>38</v>
      </c>
      <c r="I311" s="87" t="s">
        <v>39</v>
      </c>
      <c r="J311" s="87"/>
      <c r="K311" s="157"/>
      <c r="L311" s="89" t="s">
        <v>40</v>
      </c>
      <c r="M311" s="157"/>
      <c r="N311" s="89" t="s">
        <v>40</v>
      </c>
      <c r="O311" s="157"/>
      <c r="P311" s="88" t="s">
        <v>41</v>
      </c>
      <c r="Q311" s="157"/>
      <c r="R311" s="88" t="s">
        <v>41</v>
      </c>
      <c r="S311" s="88"/>
      <c r="T311" s="88" t="s">
        <v>40</v>
      </c>
      <c r="U311" s="157"/>
      <c r="V311" s="87" t="s">
        <v>41</v>
      </c>
      <c r="W311" s="157"/>
      <c r="X311" s="89" t="s">
        <v>41</v>
      </c>
      <c r="Y311" s="157"/>
      <c r="Z311" s="88" t="s">
        <v>40</v>
      </c>
      <c r="AA311" s="157"/>
      <c r="AB311" s="181" t="s">
        <v>40</v>
      </c>
      <c r="AC311" s="87" t="s">
        <v>40</v>
      </c>
      <c r="AD311" s="91" t="s">
        <v>42</v>
      </c>
      <c r="AE311" s="88"/>
      <c r="AF311" s="92"/>
      <c r="AG311" s="93" t="s">
        <v>43</v>
      </c>
      <c r="AJ311" s="77">
        <f>AG320</f>
        <v>0</v>
      </c>
      <c r="AK311" s="77"/>
      <c r="AL311" s="94" t="s">
        <v>25</v>
      </c>
      <c r="AM311" s="94" t="s">
        <v>26</v>
      </c>
      <c r="AN311" s="94" t="s">
        <v>44</v>
      </c>
      <c r="AO311" s="95" t="s">
        <v>44</v>
      </c>
      <c r="AP311" s="95" t="s">
        <v>44</v>
      </c>
      <c r="AQ311" s="95" t="s">
        <v>44</v>
      </c>
      <c r="AT311" s="81"/>
      <c r="AU311" s="80"/>
    </row>
    <row r="312" spans="2:47" ht="15" x14ac:dyDescent="0.25">
      <c r="B312" s="62"/>
      <c r="C312" s="96"/>
      <c r="D312" s="195"/>
      <c r="E312" s="195"/>
      <c r="F312" s="158" t="s">
        <v>49</v>
      </c>
      <c r="G312" s="98"/>
      <c r="H312" s="98"/>
      <c r="I312" s="107"/>
      <c r="J312" s="107"/>
      <c r="K312" s="100">
        <f t="shared" ref="K312:K319" si="475">INT(IF(J312="E",(IF((AND(I312&gt;10.99)*(I312&lt;14.21)),(14.3-I312)/0.1*10,(IF((AND(I312&gt;6)*(I312&lt;11.01)),(12.65-I312)/0.05*10,0))))+50,(IF((AND(I312&gt;10.99)*(I312&lt;14.21)),(14.3-I312)/0.1*10,(IF((AND(I312&gt;6)*(I312&lt;11.01)),(12.65-I312)/0.05*10,0))))))</f>
        <v>0</v>
      </c>
      <c r="L312" s="107"/>
      <c r="M312" s="100">
        <f t="shared" ref="M312:M319" si="476">INT(IF(L312&lt;1,0,(L312-0.945)/0.055)*10)</f>
        <v>0</v>
      </c>
      <c r="N312" s="126"/>
      <c r="O312" s="100">
        <f t="shared" ref="O312:O319" si="477">INT(IF(N312&lt;3,0,(N312-2.85)/0.15)*10)</f>
        <v>0</v>
      </c>
      <c r="P312" s="102"/>
      <c r="Q312" s="100">
        <f t="shared" ref="Q312:Q319" si="478">INT(IF(P312&lt;5,0,(P312-4)/1)*10)</f>
        <v>0</v>
      </c>
      <c r="R312" s="103"/>
      <c r="S312" s="104">
        <f>INT(IF(R312&lt;30,0,(R312-27)/3)*10)</f>
        <v>0</v>
      </c>
      <c r="T312" s="107"/>
      <c r="U312" s="100">
        <f t="shared" ref="U312:U319" si="479">INT(IF(T312&lt;2.2,0,(T312-2.135)/0.065)*10)</f>
        <v>0</v>
      </c>
      <c r="V312" s="103"/>
      <c r="W312" s="100">
        <f t="shared" ref="W312:W319" si="480">INT(IF(V312&lt;5,0,(V312-4.3)/0.7)*10)</f>
        <v>0</v>
      </c>
      <c r="X312" s="85"/>
      <c r="Y312" s="100">
        <f t="shared" ref="Y312:Y319" si="481">INT(IF(X312&lt;10,0,(X312-9)/1)*10)</f>
        <v>0</v>
      </c>
      <c r="Z312" s="107"/>
      <c r="AA312" s="100">
        <f t="shared" ref="AA312:AA319" si="482">INT(IF(Z312&lt;5,0,(Z312-4.25)/0.75)*10)</f>
        <v>0</v>
      </c>
      <c r="AB312" s="108"/>
      <c r="AC312" s="102"/>
      <c r="AD312" s="109"/>
      <c r="AE312" s="110">
        <f>IF(AF312="ANO",(MAX(AL312:AN312)),0)</f>
        <v>0</v>
      </c>
      <c r="AF312" s="111" t="str">
        <f t="shared" ref="AF312:AF319" si="483">IF(AND(ISNUMBER(AB312))*((ISNUMBER(AC312)))*(((ISNUMBER(AD312)))),"NE",IF(AND(ISNUMBER(AB312))*((ISNUMBER(AC312))),"NE",IF(AND(ISNUMBER(AB312))*((ISNUMBER(AD312))),"NE",IF(AND(ISNUMBER(AC312))*((ISNUMBER(AD312))),"NE",IF(AND(AB312="")*((AC312=""))*(((AD312=""))),"NE","ANO")))))</f>
        <v>NE</v>
      </c>
      <c r="AG312" s="112">
        <f t="shared" ref="AG312:AG319" si="484">SUM(K312+M312+O312+Q312+S312+U312+W312+Y312+AA312+AE312)</f>
        <v>0</v>
      </c>
      <c r="AJ312" s="119">
        <f>AG320</f>
        <v>0</v>
      </c>
      <c r="AK312" s="119"/>
      <c r="AL312" s="114">
        <f>INT(IF(AB312&lt;25,0,(AB312-23.5)/1.5)*10)</f>
        <v>0</v>
      </c>
      <c r="AM312" s="114">
        <f>INT(IF(AC312&lt;120,0,(AC312-117.6)/2.4)*10)</f>
        <v>0</v>
      </c>
      <c r="AN312" s="114">
        <f>INT(IF(AO312&gt;=441,0,(442.5-AO312)/2.5)*10)</f>
        <v>0</v>
      </c>
      <c r="AO312" s="115" t="str">
        <f t="shared" ref="AO312:AO319" si="485">IF(AND(AP312=0,AQ312=0),"",AP312*60+AQ312)</f>
        <v/>
      </c>
      <c r="AP312" s="115">
        <f t="shared" ref="AP312:AP319" si="486">HOUR(AD312)</f>
        <v>0</v>
      </c>
      <c r="AQ312" s="115">
        <f t="shared" ref="AQ312:AQ319" si="487">MINUTE(AD312)</f>
        <v>0</v>
      </c>
      <c r="AT312" s="117">
        <f>D310</f>
        <v>0</v>
      </c>
      <c r="AU312" s="118" t="str">
        <f>IF(A312="A","QD","")</f>
        <v/>
      </c>
    </row>
    <row r="313" spans="2:47" ht="15" x14ac:dyDescent="0.25">
      <c r="B313" s="62"/>
      <c r="C313" s="96"/>
      <c r="D313" s="195"/>
      <c r="E313" s="195"/>
      <c r="F313" s="158" t="s">
        <v>49</v>
      </c>
      <c r="G313" s="98"/>
      <c r="H313" s="98"/>
      <c r="I313" s="99"/>
      <c r="J313" s="99"/>
      <c r="K313" s="100">
        <f t="shared" si="475"/>
        <v>0</v>
      </c>
      <c r="L313" s="99"/>
      <c r="M313" s="100">
        <f t="shared" si="476"/>
        <v>0</v>
      </c>
      <c r="N313" s="101"/>
      <c r="O313" s="100">
        <f t="shared" si="477"/>
        <v>0</v>
      </c>
      <c r="P313" s="102"/>
      <c r="Q313" s="100">
        <f t="shared" si="478"/>
        <v>0</v>
      </c>
      <c r="R313" s="103"/>
      <c r="S313" s="104">
        <f t="shared" ref="S313:S319" si="488">INT(IF(R313&lt;30,0,(R313-27)/3)*10)</f>
        <v>0</v>
      </c>
      <c r="T313" s="99"/>
      <c r="U313" s="100">
        <f t="shared" si="479"/>
        <v>0</v>
      </c>
      <c r="V313" s="103"/>
      <c r="W313" s="100">
        <f t="shared" si="480"/>
        <v>0</v>
      </c>
      <c r="X313" s="106"/>
      <c r="Y313" s="100">
        <f t="shared" si="481"/>
        <v>0</v>
      </c>
      <c r="Z313" s="107"/>
      <c r="AA313" s="100">
        <f t="shared" si="482"/>
        <v>0</v>
      </c>
      <c r="AB313" s="108"/>
      <c r="AC313" s="102"/>
      <c r="AD313" s="109"/>
      <c r="AE313" s="110">
        <f t="shared" ref="AE313:AE318" si="489">IF(AF313="ANO",(MAX(AL313:AN313)),0)</f>
        <v>0</v>
      </c>
      <c r="AF313" s="111" t="str">
        <f t="shared" si="483"/>
        <v>NE</v>
      </c>
      <c r="AG313" s="112">
        <f t="shared" si="484"/>
        <v>0</v>
      </c>
      <c r="AJ313" s="119">
        <f>AG320</f>
        <v>0</v>
      </c>
      <c r="AK313" s="119"/>
      <c r="AL313" s="114">
        <f t="shared" ref="AL313:AL319" si="490">INT(IF(AB313&lt;25,0,(AB313-23.5)/1.5)*10)</f>
        <v>0</v>
      </c>
      <c r="AM313" s="114">
        <f t="shared" ref="AM313:AM319" si="491">INT(IF(AC313&lt;120,0,(AC313-117.6)/2.4)*10)</f>
        <v>0</v>
      </c>
      <c r="AN313" s="114">
        <f t="shared" ref="AN313:AN319" si="492">INT(IF(AO313&gt;=441,0,(442.5-AO313)/2.5)*10)</f>
        <v>0</v>
      </c>
      <c r="AO313" s="115" t="str">
        <f t="shared" si="485"/>
        <v/>
      </c>
      <c r="AP313" s="115">
        <f t="shared" si="486"/>
        <v>0</v>
      </c>
      <c r="AQ313" s="115">
        <f t="shared" si="487"/>
        <v>0</v>
      </c>
      <c r="AT313" s="117">
        <f>D310</f>
        <v>0</v>
      </c>
      <c r="AU313" s="118" t="str">
        <f t="shared" ref="AU313:AU319" si="493">IF(A313="A","QD","")</f>
        <v/>
      </c>
    </row>
    <row r="314" spans="2:47" ht="15" x14ac:dyDescent="0.25">
      <c r="B314" s="62"/>
      <c r="C314" s="96"/>
      <c r="D314" s="195"/>
      <c r="E314" s="195"/>
      <c r="F314" s="158" t="s">
        <v>49</v>
      </c>
      <c r="G314" s="98"/>
      <c r="H314" s="98"/>
      <c r="I314" s="99"/>
      <c r="J314" s="99"/>
      <c r="K314" s="100">
        <f t="shared" si="475"/>
        <v>0</v>
      </c>
      <c r="L314" s="99"/>
      <c r="M314" s="100">
        <f t="shared" si="476"/>
        <v>0</v>
      </c>
      <c r="N314" s="101"/>
      <c r="O314" s="100">
        <f t="shared" si="477"/>
        <v>0</v>
      </c>
      <c r="P314" s="102"/>
      <c r="Q314" s="100">
        <f t="shared" si="478"/>
        <v>0</v>
      </c>
      <c r="R314" s="103"/>
      <c r="S314" s="104">
        <f t="shared" si="488"/>
        <v>0</v>
      </c>
      <c r="T314" s="99"/>
      <c r="U314" s="100">
        <f t="shared" si="479"/>
        <v>0</v>
      </c>
      <c r="V314" s="103"/>
      <c r="W314" s="100">
        <f t="shared" si="480"/>
        <v>0</v>
      </c>
      <c r="X314" s="106"/>
      <c r="Y314" s="100">
        <f t="shared" si="481"/>
        <v>0</v>
      </c>
      <c r="Z314" s="107"/>
      <c r="AA314" s="100">
        <f t="shared" si="482"/>
        <v>0</v>
      </c>
      <c r="AB314" s="108"/>
      <c r="AC314" s="102"/>
      <c r="AD314" s="109"/>
      <c r="AE314" s="110">
        <f t="shared" si="489"/>
        <v>0</v>
      </c>
      <c r="AF314" s="111" t="str">
        <f t="shared" si="483"/>
        <v>NE</v>
      </c>
      <c r="AG314" s="112">
        <f t="shared" si="484"/>
        <v>0</v>
      </c>
      <c r="AJ314" s="119">
        <f>AG320</f>
        <v>0</v>
      </c>
      <c r="AK314" s="119"/>
      <c r="AL314" s="114">
        <f t="shared" si="490"/>
        <v>0</v>
      </c>
      <c r="AM314" s="114">
        <f t="shared" si="491"/>
        <v>0</v>
      </c>
      <c r="AN314" s="114">
        <f t="shared" si="492"/>
        <v>0</v>
      </c>
      <c r="AO314" s="115" t="str">
        <f t="shared" si="485"/>
        <v/>
      </c>
      <c r="AP314" s="115">
        <f t="shared" si="486"/>
        <v>0</v>
      </c>
      <c r="AQ314" s="115">
        <f t="shared" si="487"/>
        <v>0</v>
      </c>
      <c r="AT314" s="117">
        <f>D310</f>
        <v>0</v>
      </c>
      <c r="AU314" s="118" t="str">
        <f t="shared" si="493"/>
        <v/>
      </c>
    </row>
    <row r="315" spans="2:47" ht="15" x14ac:dyDescent="0.25">
      <c r="B315" s="62"/>
      <c r="C315" s="96"/>
      <c r="D315" s="195"/>
      <c r="E315" s="195"/>
      <c r="F315" s="158" t="s">
        <v>49</v>
      </c>
      <c r="G315" s="98"/>
      <c r="H315" s="98"/>
      <c r="I315" s="99"/>
      <c r="J315" s="99"/>
      <c r="K315" s="100">
        <f t="shared" si="475"/>
        <v>0</v>
      </c>
      <c r="L315" s="99"/>
      <c r="M315" s="100">
        <f t="shared" si="476"/>
        <v>0</v>
      </c>
      <c r="N315" s="101"/>
      <c r="O315" s="100">
        <f t="shared" si="477"/>
        <v>0</v>
      </c>
      <c r="P315" s="102"/>
      <c r="Q315" s="100">
        <f t="shared" si="478"/>
        <v>0</v>
      </c>
      <c r="R315" s="103"/>
      <c r="S315" s="104">
        <f t="shared" si="488"/>
        <v>0</v>
      </c>
      <c r="T315" s="99"/>
      <c r="U315" s="100">
        <f t="shared" si="479"/>
        <v>0</v>
      </c>
      <c r="V315" s="103"/>
      <c r="W315" s="100">
        <f t="shared" si="480"/>
        <v>0</v>
      </c>
      <c r="X315" s="106"/>
      <c r="Y315" s="100">
        <f t="shared" si="481"/>
        <v>0</v>
      </c>
      <c r="Z315" s="107"/>
      <c r="AA315" s="100">
        <f t="shared" si="482"/>
        <v>0</v>
      </c>
      <c r="AB315" s="108"/>
      <c r="AC315" s="102"/>
      <c r="AD315" s="109"/>
      <c r="AE315" s="110">
        <f t="shared" si="489"/>
        <v>0</v>
      </c>
      <c r="AF315" s="111" t="str">
        <f t="shared" si="483"/>
        <v>NE</v>
      </c>
      <c r="AG315" s="112">
        <f t="shared" si="484"/>
        <v>0</v>
      </c>
      <c r="AJ315" s="119">
        <f>AG320</f>
        <v>0</v>
      </c>
      <c r="AK315" s="119"/>
      <c r="AL315" s="114">
        <f t="shared" si="490"/>
        <v>0</v>
      </c>
      <c r="AM315" s="114">
        <f t="shared" si="491"/>
        <v>0</v>
      </c>
      <c r="AN315" s="114">
        <f t="shared" si="492"/>
        <v>0</v>
      </c>
      <c r="AO315" s="115" t="str">
        <f t="shared" si="485"/>
        <v/>
      </c>
      <c r="AP315" s="115">
        <f t="shared" si="486"/>
        <v>0</v>
      </c>
      <c r="AQ315" s="115">
        <f t="shared" si="487"/>
        <v>0</v>
      </c>
      <c r="AT315" s="117">
        <f>D310</f>
        <v>0</v>
      </c>
      <c r="AU315" s="118" t="str">
        <f t="shared" si="493"/>
        <v/>
      </c>
    </row>
    <row r="316" spans="2:47" ht="15" x14ac:dyDescent="0.25">
      <c r="B316" s="62"/>
      <c r="C316" s="96"/>
      <c r="D316" s="196"/>
      <c r="E316" s="196"/>
      <c r="F316" s="124" t="s">
        <v>40</v>
      </c>
      <c r="G316" s="98"/>
      <c r="H316" s="98"/>
      <c r="I316" s="99"/>
      <c r="J316" s="99"/>
      <c r="K316" s="100">
        <f t="shared" si="475"/>
        <v>0</v>
      </c>
      <c r="L316" s="99"/>
      <c r="M316" s="100">
        <f t="shared" si="476"/>
        <v>0</v>
      </c>
      <c r="N316" s="101"/>
      <c r="O316" s="100">
        <f t="shared" si="477"/>
        <v>0</v>
      </c>
      <c r="P316" s="102"/>
      <c r="Q316" s="100">
        <f t="shared" si="478"/>
        <v>0</v>
      </c>
      <c r="R316" s="103"/>
      <c r="S316" s="104">
        <f t="shared" si="488"/>
        <v>0</v>
      </c>
      <c r="T316" s="99"/>
      <c r="U316" s="100">
        <f t="shared" si="479"/>
        <v>0</v>
      </c>
      <c r="V316" s="103"/>
      <c r="W316" s="100">
        <f t="shared" si="480"/>
        <v>0</v>
      </c>
      <c r="X316" s="85"/>
      <c r="Y316" s="100">
        <f t="shared" si="481"/>
        <v>0</v>
      </c>
      <c r="Z316" s="107"/>
      <c r="AA316" s="100">
        <f t="shared" si="482"/>
        <v>0</v>
      </c>
      <c r="AB316" s="108"/>
      <c r="AC316" s="102"/>
      <c r="AD316" s="122"/>
      <c r="AE316" s="110">
        <f t="shared" si="489"/>
        <v>0</v>
      </c>
      <c r="AF316" s="111" t="str">
        <f t="shared" si="483"/>
        <v>NE</v>
      </c>
      <c r="AG316" s="128">
        <f t="shared" si="484"/>
        <v>0</v>
      </c>
      <c r="AJ316" s="119">
        <f>AG320</f>
        <v>0</v>
      </c>
      <c r="AK316" s="119"/>
      <c r="AL316" s="114">
        <f t="shared" si="490"/>
        <v>0</v>
      </c>
      <c r="AM316" s="114">
        <f t="shared" si="491"/>
        <v>0</v>
      </c>
      <c r="AN316" s="114">
        <f t="shared" si="492"/>
        <v>0</v>
      </c>
      <c r="AO316" s="115" t="str">
        <f t="shared" si="485"/>
        <v/>
      </c>
      <c r="AP316" s="115">
        <f t="shared" si="486"/>
        <v>0</v>
      </c>
      <c r="AQ316" s="115">
        <f t="shared" si="487"/>
        <v>0</v>
      </c>
      <c r="AT316" s="117">
        <f>D310</f>
        <v>0</v>
      </c>
      <c r="AU316" s="118" t="str">
        <f t="shared" si="493"/>
        <v/>
      </c>
    </row>
    <row r="317" spans="2:47" ht="15" x14ac:dyDescent="0.25">
      <c r="B317" s="62"/>
      <c r="C317" s="96"/>
      <c r="D317" s="196"/>
      <c r="E317" s="196"/>
      <c r="F317" s="124" t="s">
        <v>40</v>
      </c>
      <c r="G317" s="98"/>
      <c r="H317" s="98"/>
      <c r="I317" s="107"/>
      <c r="J317" s="107"/>
      <c r="K317" s="100">
        <f t="shared" si="475"/>
        <v>0</v>
      </c>
      <c r="L317" s="107"/>
      <c r="M317" s="100">
        <f t="shared" si="476"/>
        <v>0</v>
      </c>
      <c r="N317" s="126"/>
      <c r="O317" s="100">
        <f t="shared" si="477"/>
        <v>0</v>
      </c>
      <c r="P317" s="102"/>
      <c r="Q317" s="100">
        <f t="shared" si="478"/>
        <v>0</v>
      </c>
      <c r="R317" s="103"/>
      <c r="S317" s="104">
        <f t="shared" si="488"/>
        <v>0</v>
      </c>
      <c r="T317" s="107"/>
      <c r="U317" s="100">
        <f t="shared" si="479"/>
        <v>0</v>
      </c>
      <c r="V317" s="103"/>
      <c r="W317" s="100">
        <f t="shared" si="480"/>
        <v>0</v>
      </c>
      <c r="X317" s="106"/>
      <c r="Y317" s="100">
        <f t="shared" si="481"/>
        <v>0</v>
      </c>
      <c r="Z317" s="107"/>
      <c r="AA317" s="100">
        <f t="shared" si="482"/>
        <v>0</v>
      </c>
      <c r="AB317" s="108"/>
      <c r="AC317" s="102"/>
      <c r="AD317" s="109"/>
      <c r="AE317" s="110">
        <f t="shared" si="489"/>
        <v>0</v>
      </c>
      <c r="AF317" s="111" t="str">
        <f t="shared" si="483"/>
        <v>NE</v>
      </c>
      <c r="AG317" s="128">
        <f t="shared" si="484"/>
        <v>0</v>
      </c>
      <c r="AJ317" s="119">
        <f>AG320</f>
        <v>0</v>
      </c>
      <c r="AK317" s="119"/>
      <c r="AL317" s="114">
        <f t="shared" si="490"/>
        <v>0</v>
      </c>
      <c r="AM317" s="114">
        <f t="shared" si="491"/>
        <v>0</v>
      </c>
      <c r="AN317" s="114">
        <f t="shared" si="492"/>
        <v>0</v>
      </c>
      <c r="AO317" s="115" t="str">
        <f t="shared" si="485"/>
        <v/>
      </c>
      <c r="AP317" s="115">
        <f t="shared" si="486"/>
        <v>0</v>
      </c>
      <c r="AQ317" s="115">
        <f t="shared" si="487"/>
        <v>0</v>
      </c>
      <c r="AT317" s="117">
        <f>D310</f>
        <v>0</v>
      </c>
      <c r="AU317" s="118" t="str">
        <f t="shared" si="493"/>
        <v/>
      </c>
    </row>
    <row r="318" spans="2:47" ht="15" x14ac:dyDescent="0.25">
      <c r="B318" s="62"/>
      <c r="C318" s="96"/>
      <c r="D318" s="196"/>
      <c r="E318" s="196"/>
      <c r="F318" s="124" t="s">
        <v>40</v>
      </c>
      <c r="G318" s="98"/>
      <c r="H318" s="98"/>
      <c r="I318" s="107"/>
      <c r="J318" s="107"/>
      <c r="K318" s="100">
        <f t="shared" si="475"/>
        <v>0</v>
      </c>
      <c r="L318" s="107"/>
      <c r="M318" s="100">
        <f t="shared" si="476"/>
        <v>0</v>
      </c>
      <c r="N318" s="126"/>
      <c r="O318" s="100">
        <f t="shared" si="477"/>
        <v>0</v>
      </c>
      <c r="P318" s="102"/>
      <c r="Q318" s="100">
        <f t="shared" si="478"/>
        <v>0</v>
      </c>
      <c r="R318" s="103"/>
      <c r="S318" s="104">
        <f t="shared" si="488"/>
        <v>0</v>
      </c>
      <c r="T318" s="107"/>
      <c r="U318" s="100">
        <f t="shared" si="479"/>
        <v>0</v>
      </c>
      <c r="V318" s="103"/>
      <c r="W318" s="100">
        <f t="shared" si="480"/>
        <v>0</v>
      </c>
      <c r="X318" s="106"/>
      <c r="Y318" s="100">
        <f t="shared" si="481"/>
        <v>0</v>
      </c>
      <c r="Z318" s="107"/>
      <c r="AA318" s="100">
        <f t="shared" si="482"/>
        <v>0</v>
      </c>
      <c r="AB318" s="108"/>
      <c r="AC318" s="102"/>
      <c r="AD318" s="109"/>
      <c r="AE318" s="110">
        <f t="shared" si="489"/>
        <v>0</v>
      </c>
      <c r="AF318" s="111" t="str">
        <f t="shared" si="483"/>
        <v>NE</v>
      </c>
      <c r="AG318" s="128">
        <f t="shared" si="484"/>
        <v>0</v>
      </c>
      <c r="AJ318" s="119">
        <f>AG320</f>
        <v>0</v>
      </c>
      <c r="AK318" s="119"/>
      <c r="AL318" s="114">
        <f t="shared" si="490"/>
        <v>0</v>
      </c>
      <c r="AM318" s="114">
        <f t="shared" si="491"/>
        <v>0</v>
      </c>
      <c r="AN318" s="114">
        <f t="shared" si="492"/>
        <v>0</v>
      </c>
      <c r="AO318" s="115" t="str">
        <f t="shared" si="485"/>
        <v/>
      </c>
      <c r="AP318" s="115">
        <f t="shared" si="486"/>
        <v>0</v>
      </c>
      <c r="AQ318" s="115">
        <f t="shared" si="487"/>
        <v>0</v>
      </c>
      <c r="AT318" s="117">
        <f>D310</f>
        <v>0</v>
      </c>
      <c r="AU318" s="118" t="str">
        <f t="shared" si="493"/>
        <v/>
      </c>
    </row>
    <row r="319" spans="2:47" ht="15" x14ac:dyDescent="0.25">
      <c r="B319" s="62"/>
      <c r="C319" s="96"/>
      <c r="D319" s="196"/>
      <c r="E319" s="196"/>
      <c r="F319" s="124" t="s">
        <v>40</v>
      </c>
      <c r="G319" s="98"/>
      <c r="H319" s="98"/>
      <c r="I319" s="107"/>
      <c r="J319" s="107"/>
      <c r="K319" s="100">
        <f t="shared" si="475"/>
        <v>0</v>
      </c>
      <c r="L319" s="107"/>
      <c r="M319" s="100">
        <f t="shared" si="476"/>
        <v>0</v>
      </c>
      <c r="N319" s="126"/>
      <c r="O319" s="100">
        <f t="shared" si="477"/>
        <v>0</v>
      </c>
      <c r="P319" s="102"/>
      <c r="Q319" s="100">
        <f t="shared" si="478"/>
        <v>0</v>
      </c>
      <c r="R319" s="103"/>
      <c r="S319" s="104">
        <f t="shared" si="488"/>
        <v>0</v>
      </c>
      <c r="T319" s="107"/>
      <c r="U319" s="100">
        <f t="shared" si="479"/>
        <v>0</v>
      </c>
      <c r="V319" s="103"/>
      <c r="W319" s="100">
        <f t="shared" si="480"/>
        <v>0</v>
      </c>
      <c r="X319" s="106"/>
      <c r="Y319" s="100">
        <f t="shared" si="481"/>
        <v>0</v>
      </c>
      <c r="Z319" s="107"/>
      <c r="AA319" s="100">
        <f t="shared" si="482"/>
        <v>0</v>
      </c>
      <c r="AB319" s="108"/>
      <c r="AC319" s="102"/>
      <c r="AD319" s="109"/>
      <c r="AE319" s="110">
        <f>IF(AF319="ANO",(MAX(AL319:AN319)),0)</f>
        <v>0</v>
      </c>
      <c r="AF319" s="111" t="str">
        <f t="shared" si="483"/>
        <v>NE</v>
      </c>
      <c r="AG319" s="128">
        <f t="shared" si="484"/>
        <v>0</v>
      </c>
      <c r="AJ319" s="119">
        <f>AG320</f>
        <v>0</v>
      </c>
      <c r="AK319" s="119"/>
      <c r="AL319" s="114">
        <f t="shared" si="490"/>
        <v>0</v>
      </c>
      <c r="AM319" s="114">
        <f t="shared" si="491"/>
        <v>0</v>
      </c>
      <c r="AN319" s="114">
        <f t="shared" si="492"/>
        <v>0</v>
      </c>
      <c r="AO319" s="115" t="str">
        <f t="shared" si="485"/>
        <v/>
      </c>
      <c r="AP319" s="115">
        <f t="shared" si="486"/>
        <v>0</v>
      </c>
      <c r="AQ319" s="115">
        <f t="shared" si="487"/>
        <v>0</v>
      </c>
      <c r="AT319" s="117">
        <f>D310</f>
        <v>0</v>
      </c>
      <c r="AU319" s="118" t="str">
        <f t="shared" si="493"/>
        <v/>
      </c>
    </row>
    <row r="320" spans="2:47" x14ac:dyDescent="0.2">
      <c r="B320" s="62"/>
      <c r="C320" s="160"/>
      <c r="D320" s="197"/>
      <c r="E320" s="197"/>
      <c r="F320" s="198"/>
      <c r="G320" s="197"/>
      <c r="H320" s="197"/>
      <c r="I320" s="197"/>
      <c r="J320" s="197"/>
      <c r="K320" s="197"/>
      <c r="L320" s="197"/>
      <c r="M320" s="197"/>
      <c r="N320" s="197"/>
      <c r="O320" s="197"/>
      <c r="P320" s="197"/>
      <c r="Q320" s="197"/>
      <c r="R320" s="197"/>
      <c r="S320" s="197"/>
      <c r="T320" s="197"/>
      <c r="U320" s="197"/>
      <c r="V320" s="197"/>
      <c r="W320" s="197"/>
      <c r="X320" s="197"/>
      <c r="Y320" s="197"/>
      <c r="Z320" s="197"/>
      <c r="AA320" s="197"/>
      <c r="AB320" s="197"/>
      <c r="AC320" s="197"/>
      <c r="AD320" s="197"/>
      <c r="AE320" s="199" t="s">
        <v>63</v>
      </c>
      <c r="AF320" s="200"/>
      <c r="AG320" s="201">
        <f>SUM((SUM(AG312:AG315)-MIN(AG312:AG315))+(SUM(AG316:AG319)-MIN(AG316:AG319)))</f>
        <v>0</v>
      </c>
      <c r="AJ320" s="137">
        <f>AG320</f>
        <v>0</v>
      </c>
      <c r="AK320" s="137"/>
      <c r="AL320" s="137"/>
      <c r="AM320" s="137"/>
      <c r="AN320" s="137"/>
      <c r="AP320" s="16"/>
      <c r="AQ320" s="139"/>
      <c r="AT320" s="14"/>
      <c r="AU320" s="14"/>
    </row>
    <row r="321" spans="2:47" ht="13.5" thickBot="1" x14ac:dyDescent="0.25">
      <c r="B321" s="62"/>
      <c r="C321" s="170"/>
      <c r="D321" s="142"/>
      <c r="E321" s="142"/>
      <c r="F321" s="143"/>
      <c r="G321" s="143"/>
      <c r="H321" s="143"/>
      <c r="I321" s="143"/>
      <c r="J321" s="143"/>
      <c r="K321" s="143"/>
      <c r="L321" s="143"/>
      <c r="M321" s="143"/>
      <c r="N321" s="143"/>
      <c r="O321" s="143"/>
      <c r="P321" s="143"/>
      <c r="Q321" s="143"/>
      <c r="R321" s="143"/>
      <c r="S321" s="144"/>
      <c r="T321" s="143"/>
      <c r="U321" s="143"/>
      <c r="V321" s="145"/>
      <c r="W321" s="143"/>
      <c r="X321" s="143"/>
      <c r="Y321" s="143"/>
      <c r="Z321" s="143"/>
      <c r="AA321" s="143"/>
      <c r="AB321" s="143"/>
      <c r="AC321" s="145"/>
      <c r="AD321" s="145"/>
      <c r="AE321" s="202"/>
      <c r="AF321" s="178"/>
      <c r="AG321" s="218"/>
      <c r="AJ321" s="137">
        <f>AG320</f>
        <v>0</v>
      </c>
      <c r="AK321" s="137"/>
      <c r="AL321" s="137"/>
      <c r="AM321" s="137"/>
      <c r="AN321" s="137"/>
      <c r="AP321" s="16"/>
      <c r="AQ321" s="16"/>
      <c r="AT321" s="16"/>
      <c r="AU321" s="16"/>
    </row>
    <row r="322" spans="2:47" x14ac:dyDescent="0.2">
      <c r="B322" s="62" t="s">
        <v>218</v>
      </c>
      <c r="C322" s="149" t="s">
        <v>219</v>
      </c>
      <c r="D322" s="193"/>
      <c r="E322" s="194"/>
      <c r="F322" s="152"/>
      <c r="G322" s="66"/>
      <c r="H322" s="66"/>
      <c r="I322" s="68" t="s">
        <v>14</v>
      </c>
      <c r="J322" s="69"/>
      <c r="K322" s="153" t="s">
        <v>15</v>
      </c>
      <c r="L322" s="67" t="s">
        <v>16</v>
      </c>
      <c r="M322" s="153" t="s">
        <v>15</v>
      </c>
      <c r="N322" s="67" t="s">
        <v>17</v>
      </c>
      <c r="O322" s="153" t="s">
        <v>15</v>
      </c>
      <c r="P322" s="154" t="s">
        <v>18</v>
      </c>
      <c r="Q322" s="153" t="s">
        <v>15</v>
      </c>
      <c r="R322" s="72" t="s">
        <v>19</v>
      </c>
      <c r="S322" s="153" t="s">
        <v>66</v>
      </c>
      <c r="T322" s="154" t="s">
        <v>21</v>
      </c>
      <c r="U322" s="153" t="s">
        <v>15</v>
      </c>
      <c r="V322" s="68" t="s">
        <v>22</v>
      </c>
      <c r="W322" s="153" t="s">
        <v>15</v>
      </c>
      <c r="X322" s="67" t="s">
        <v>23</v>
      </c>
      <c r="Y322" s="153" t="s">
        <v>15</v>
      </c>
      <c r="Z322" s="154" t="s">
        <v>24</v>
      </c>
      <c r="AA322" s="153" t="s">
        <v>15</v>
      </c>
      <c r="AB322" s="180" t="s">
        <v>25</v>
      </c>
      <c r="AC322" s="68" t="s">
        <v>26</v>
      </c>
      <c r="AD322" s="68" t="s">
        <v>27</v>
      </c>
      <c r="AE322" s="70" t="s">
        <v>15</v>
      </c>
      <c r="AF322" s="74"/>
      <c r="AG322" s="75" t="s">
        <v>28</v>
      </c>
      <c r="AJ322" s="77">
        <f>AG332</f>
        <v>0</v>
      </c>
      <c r="AK322" s="77"/>
      <c r="AL322" s="78" t="s">
        <v>29</v>
      </c>
      <c r="AM322" s="78" t="s">
        <v>29</v>
      </c>
      <c r="AN322" s="78" t="s">
        <v>29</v>
      </c>
      <c r="AO322" s="78" t="s">
        <v>30</v>
      </c>
      <c r="AP322" s="78" t="s">
        <v>31</v>
      </c>
      <c r="AQ322" s="78" t="s">
        <v>32</v>
      </c>
      <c r="AT322" s="16"/>
      <c r="AU322" s="16"/>
    </row>
    <row r="323" spans="2:47" x14ac:dyDescent="0.2">
      <c r="B323" s="62"/>
      <c r="C323" s="156" t="s">
        <v>33</v>
      </c>
      <c r="D323" s="83" t="s">
        <v>34</v>
      </c>
      <c r="E323" s="83" t="s">
        <v>35</v>
      </c>
      <c r="F323" s="84" t="s">
        <v>36</v>
      </c>
      <c r="G323" s="85" t="s">
        <v>37</v>
      </c>
      <c r="H323" s="86" t="s">
        <v>38</v>
      </c>
      <c r="I323" s="87" t="s">
        <v>39</v>
      </c>
      <c r="J323" s="87"/>
      <c r="K323" s="157"/>
      <c r="L323" s="89" t="s">
        <v>40</v>
      </c>
      <c r="M323" s="157"/>
      <c r="N323" s="89" t="s">
        <v>40</v>
      </c>
      <c r="O323" s="157"/>
      <c r="P323" s="88" t="s">
        <v>41</v>
      </c>
      <c r="Q323" s="157"/>
      <c r="R323" s="88" t="s">
        <v>41</v>
      </c>
      <c r="S323" s="157"/>
      <c r="T323" s="88" t="s">
        <v>40</v>
      </c>
      <c r="U323" s="157"/>
      <c r="V323" s="87" t="s">
        <v>41</v>
      </c>
      <c r="W323" s="157"/>
      <c r="X323" s="89" t="s">
        <v>41</v>
      </c>
      <c r="Y323" s="157"/>
      <c r="Z323" s="88" t="s">
        <v>40</v>
      </c>
      <c r="AA323" s="157"/>
      <c r="AB323" s="181" t="s">
        <v>40</v>
      </c>
      <c r="AC323" s="87" t="s">
        <v>40</v>
      </c>
      <c r="AD323" s="91" t="s">
        <v>42</v>
      </c>
      <c r="AE323" s="88"/>
      <c r="AF323" s="92"/>
      <c r="AG323" s="93" t="s">
        <v>43</v>
      </c>
      <c r="AJ323" s="77">
        <f>AG332</f>
        <v>0</v>
      </c>
      <c r="AK323" s="77"/>
      <c r="AL323" s="94" t="s">
        <v>25</v>
      </c>
      <c r="AM323" s="94" t="s">
        <v>26</v>
      </c>
      <c r="AN323" s="94" t="s">
        <v>44</v>
      </c>
      <c r="AO323" s="95" t="s">
        <v>44</v>
      </c>
      <c r="AP323" s="95" t="s">
        <v>44</v>
      </c>
      <c r="AQ323" s="95" t="s">
        <v>44</v>
      </c>
      <c r="AT323" s="16"/>
      <c r="AU323" s="16"/>
    </row>
    <row r="324" spans="2:47" ht="15" x14ac:dyDescent="0.25">
      <c r="B324" s="62"/>
      <c r="C324" s="96"/>
      <c r="D324" s="195"/>
      <c r="E324" s="195"/>
      <c r="F324" s="158" t="s">
        <v>49</v>
      </c>
      <c r="G324" s="98"/>
      <c r="H324" s="98"/>
      <c r="I324" s="107"/>
      <c r="J324" s="107"/>
      <c r="K324" s="100">
        <f t="shared" ref="K324:K331" si="494">INT(IF(J324="E",(IF((AND(I324&gt;10.99)*(I324&lt;14.21)),(14.3-I324)/0.1*10,(IF((AND(I324&gt;6)*(I324&lt;11.01)),(12.65-I324)/0.05*10,0))))+50,(IF((AND(I324&gt;10.99)*(I324&lt;14.21)),(14.3-I324)/0.1*10,(IF((AND(I324&gt;6)*(I324&lt;11.01)),(12.65-I324)/0.05*10,0))))))</f>
        <v>0</v>
      </c>
      <c r="L324" s="107"/>
      <c r="M324" s="100">
        <f t="shared" ref="M324:M331" si="495">INT(IF(L324&lt;1,0,(L324-0.945)/0.055)*10)</f>
        <v>0</v>
      </c>
      <c r="N324" s="126"/>
      <c r="O324" s="100">
        <f t="shared" ref="O324:O331" si="496">INT(IF(N324&lt;3,0,(N324-2.85)/0.15)*10)</f>
        <v>0</v>
      </c>
      <c r="P324" s="102"/>
      <c r="Q324" s="100">
        <f t="shared" ref="Q324:Q331" si="497">INT(IF(P324&lt;5,0,(P324-4)/1)*10)</f>
        <v>0</v>
      </c>
      <c r="R324" s="103"/>
      <c r="S324" s="104">
        <f>INT(IF(R324&lt;30,0,(R324-27)/3)*10)</f>
        <v>0</v>
      </c>
      <c r="T324" s="107"/>
      <c r="U324" s="100">
        <f t="shared" ref="U324:U331" si="498">INT(IF(T324&lt;2.2,0,(T324-2.135)/0.065)*10)</f>
        <v>0</v>
      </c>
      <c r="V324" s="103"/>
      <c r="W324" s="100">
        <f t="shared" ref="W324:W331" si="499">INT(IF(V324&lt;5,0,(V324-4.3)/0.7)*10)</f>
        <v>0</v>
      </c>
      <c r="X324" s="85"/>
      <c r="Y324" s="100">
        <f t="shared" ref="Y324:Y331" si="500">INT(IF(X324&lt;10,0,(X324-9)/1)*10)</f>
        <v>0</v>
      </c>
      <c r="Z324" s="107"/>
      <c r="AA324" s="100">
        <f t="shared" ref="AA324:AA331" si="501">INT(IF(Z324&lt;5,0,(Z324-4.25)/0.75)*10)</f>
        <v>0</v>
      </c>
      <c r="AB324" s="108"/>
      <c r="AC324" s="102"/>
      <c r="AD324" s="109"/>
      <c r="AE324" s="110">
        <f>IF(AF324="ANO",(MAX(AL324:AN324)),0)</f>
        <v>0</v>
      </c>
      <c r="AF324" s="111" t="str">
        <f t="shared" ref="AF324:AF331" si="502">IF(AND(ISNUMBER(AB324))*((ISNUMBER(AC324)))*(((ISNUMBER(AD324)))),"NE",IF(AND(ISNUMBER(AB324))*((ISNUMBER(AC324))),"NE",IF(AND(ISNUMBER(AB324))*((ISNUMBER(AD324))),"NE",IF(AND(ISNUMBER(AC324))*((ISNUMBER(AD324))),"NE",IF(AND(AB324="")*((AC324=""))*(((AD324=""))),"NE","ANO")))))</f>
        <v>NE</v>
      </c>
      <c r="AG324" s="112">
        <f t="shared" ref="AG324:AG331" si="503">SUM(K324+M324+O324+Q324+S324+U324+W324+Y324+AA324+AE324)</f>
        <v>0</v>
      </c>
      <c r="AJ324" s="119">
        <f>AG332</f>
        <v>0</v>
      </c>
      <c r="AK324" s="119"/>
      <c r="AL324" s="114">
        <f>INT(IF(AB324&lt;25,0,(AB324-23.5)/1.5)*10)</f>
        <v>0</v>
      </c>
      <c r="AM324" s="114">
        <f>INT(IF(AC324&lt;120,0,(AC324-117.6)/2.4)*10)</f>
        <v>0</v>
      </c>
      <c r="AN324" s="114">
        <f>INT(IF(AO324&gt;=441,0,(442.5-AO324)/2.5)*10)</f>
        <v>0</v>
      </c>
      <c r="AO324" s="115" t="str">
        <f t="shared" ref="AO324:AO331" si="504">IF(AND(AP324=0,AQ324=0),"",AP324*60+AQ324)</f>
        <v/>
      </c>
      <c r="AP324" s="115">
        <f t="shared" ref="AP324:AP331" si="505">HOUR(AD324)</f>
        <v>0</v>
      </c>
      <c r="AQ324" s="115">
        <f t="shared" ref="AQ324:AQ331" si="506">MINUTE(AD324)</f>
        <v>0</v>
      </c>
      <c r="AT324" s="117">
        <f>D322</f>
        <v>0</v>
      </c>
      <c r="AU324" s="118" t="str">
        <f>IF(A324="A","QD","")</f>
        <v/>
      </c>
    </row>
    <row r="325" spans="2:47" ht="15" x14ac:dyDescent="0.25">
      <c r="B325" s="62"/>
      <c r="C325" s="96"/>
      <c r="D325" s="195"/>
      <c r="E325" s="195"/>
      <c r="F325" s="158" t="s">
        <v>49</v>
      </c>
      <c r="G325" s="98"/>
      <c r="H325" s="98"/>
      <c r="I325" s="99"/>
      <c r="J325" s="99"/>
      <c r="K325" s="100">
        <f t="shared" si="494"/>
        <v>0</v>
      </c>
      <c r="L325" s="99"/>
      <c r="M325" s="100">
        <f t="shared" si="495"/>
        <v>0</v>
      </c>
      <c r="N325" s="101"/>
      <c r="O325" s="100">
        <f t="shared" si="496"/>
        <v>0</v>
      </c>
      <c r="P325" s="102"/>
      <c r="Q325" s="100">
        <f t="shared" si="497"/>
        <v>0</v>
      </c>
      <c r="R325" s="103"/>
      <c r="S325" s="104">
        <f t="shared" ref="S325:S331" si="507">INT(IF(R325&lt;30,0,(R325-27)/3)*10)</f>
        <v>0</v>
      </c>
      <c r="T325" s="99"/>
      <c r="U325" s="100">
        <f t="shared" si="498"/>
        <v>0</v>
      </c>
      <c r="V325" s="103"/>
      <c r="W325" s="100">
        <f t="shared" si="499"/>
        <v>0</v>
      </c>
      <c r="X325" s="106"/>
      <c r="Y325" s="100">
        <f t="shared" si="500"/>
        <v>0</v>
      </c>
      <c r="Z325" s="107"/>
      <c r="AA325" s="100">
        <f t="shared" si="501"/>
        <v>0</v>
      </c>
      <c r="AB325" s="108"/>
      <c r="AC325" s="102"/>
      <c r="AD325" s="109"/>
      <c r="AE325" s="110">
        <f t="shared" ref="AE325:AE330" si="508">IF(AF325="ANO",(MAX(AL325:AN325)),0)</f>
        <v>0</v>
      </c>
      <c r="AF325" s="111" t="str">
        <f t="shared" si="502"/>
        <v>NE</v>
      </c>
      <c r="AG325" s="112">
        <f t="shared" si="503"/>
        <v>0</v>
      </c>
      <c r="AJ325" s="119">
        <f>AG332</f>
        <v>0</v>
      </c>
      <c r="AK325" s="119"/>
      <c r="AL325" s="114">
        <f t="shared" ref="AL325:AL331" si="509">INT(IF(AB325&lt;25,0,(AB325-23.5)/1.5)*10)</f>
        <v>0</v>
      </c>
      <c r="AM325" s="114">
        <f t="shared" ref="AM325:AM331" si="510">INT(IF(AC325&lt;120,0,(AC325-117.6)/2.4)*10)</f>
        <v>0</v>
      </c>
      <c r="AN325" s="114">
        <f t="shared" ref="AN325:AN331" si="511">INT(IF(AO325&gt;=441,0,(442.5-AO325)/2.5)*10)</f>
        <v>0</v>
      </c>
      <c r="AO325" s="115" t="str">
        <f t="shared" si="504"/>
        <v/>
      </c>
      <c r="AP325" s="115">
        <f t="shared" si="505"/>
        <v>0</v>
      </c>
      <c r="AQ325" s="115">
        <f t="shared" si="506"/>
        <v>0</v>
      </c>
      <c r="AT325" s="117">
        <f>D322</f>
        <v>0</v>
      </c>
      <c r="AU325" s="118" t="str">
        <f t="shared" ref="AU325:AU331" si="512">IF(A325="A","QD","")</f>
        <v/>
      </c>
    </row>
    <row r="326" spans="2:47" ht="15" x14ac:dyDescent="0.25">
      <c r="B326" s="62"/>
      <c r="C326" s="96"/>
      <c r="D326" s="195"/>
      <c r="E326" s="195"/>
      <c r="F326" s="158" t="s">
        <v>49</v>
      </c>
      <c r="G326" s="98"/>
      <c r="H326" s="98"/>
      <c r="I326" s="99"/>
      <c r="J326" s="99"/>
      <c r="K326" s="100">
        <f t="shared" si="494"/>
        <v>0</v>
      </c>
      <c r="L326" s="99"/>
      <c r="M326" s="100">
        <f t="shared" si="495"/>
        <v>0</v>
      </c>
      <c r="N326" s="101"/>
      <c r="O326" s="100">
        <f t="shared" si="496"/>
        <v>0</v>
      </c>
      <c r="P326" s="102"/>
      <c r="Q326" s="100">
        <f t="shared" si="497"/>
        <v>0</v>
      </c>
      <c r="R326" s="103"/>
      <c r="S326" s="104">
        <f t="shared" si="507"/>
        <v>0</v>
      </c>
      <c r="T326" s="99"/>
      <c r="U326" s="100">
        <f t="shared" si="498"/>
        <v>0</v>
      </c>
      <c r="V326" s="103"/>
      <c r="W326" s="100">
        <f t="shared" si="499"/>
        <v>0</v>
      </c>
      <c r="X326" s="106"/>
      <c r="Y326" s="100">
        <f t="shared" si="500"/>
        <v>0</v>
      </c>
      <c r="Z326" s="107"/>
      <c r="AA326" s="100">
        <f t="shared" si="501"/>
        <v>0</v>
      </c>
      <c r="AB326" s="108"/>
      <c r="AC326" s="102"/>
      <c r="AD326" s="109"/>
      <c r="AE326" s="110">
        <f t="shared" si="508"/>
        <v>0</v>
      </c>
      <c r="AF326" s="111" t="str">
        <f t="shared" si="502"/>
        <v>NE</v>
      </c>
      <c r="AG326" s="112">
        <f t="shared" si="503"/>
        <v>0</v>
      </c>
      <c r="AJ326" s="119">
        <f>AG332</f>
        <v>0</v>
      </c>
      <c r="AK326" s="119"/>
      <c r="AL326" s="114">
        <f t="shared" si="509"/>
        <v>0</v>
      </c>
      <c r="AM326" s="114">
        <f t="shared" si="510"/>
        <v>0</v>
      </c>
      <c r="AN326" s="114">
        <f t="shared" si="511"/>
        <v>0</v>
      </c>
      <c r="AO326" s="115" t="str">
        <f t="shared" si="504"/>
        <v/>
      </c>
      <c r="AP326" s="115">
        <f t="shared" si="505"/>
        <v>0</v>
      </c>
      <c r="AQ326" s="115">
        <f t="shared" si="506"/>
        <v>0</v>
      </c>
      <c r="AT326" s="117">
        <f>D322</f>
        <v>0</v>
      </c>
      <c r="AU326" s="118" t="str">
        <f t="shared" si="512"/>
        <v/>
      </c>
    </row>
    <row r="327" spans="2:47" ht="15" x14ac:dyDescent="0.25">
      <c r="B327" s="62"/>
      <c r="C327" s="96"/>
      <c r="D327" s="195"/>
      <c r="E327" s="195"/>
      <c r="F327" s="158" t="s">
        <v>49</v>
      </c>
      <c r="G327" s="98"/>
      <c r="H327" s="98"/>
      <c r="I327" s="99"/>
      <c r="J327" s="99"/>
      <c r="K327" s="100">
        <f t="shared" si="494"/>
        <v>0</v>
      </c>
      <c r="L327" s="99"/>
      <c r="M327" s="100">
        <f t="shared" si="495"/>
        <v>0</v>
      </c>
      <c r="N327" s="101"/>
      <c r="O327" s="100">
        <f t="shared" si="496"/>
        <v>0</v>
      </c>
      <c r="P327" s="102"/>
      <c r="Q327" s="100">
        <f t="shared" si="497"/>
        <v>0</v>
      </c>
      <c r="R327" s="103"/>
      <c r="S327" s="104">
        <f t="shared" si="507"/>
        <v>0</v>
      </c>
      <c r="T327" s="99"/>
      <c r="U327" s="100">
        <f t="shared" si="498"/>
        <v>0</v>
      </c>
      <c r="V327" s="103"/>
      <c r="W327" s="100">
        <f t="shared" si="499"/>
        <v>0</v>
      </c>
      <c r="X327" s="106"/>
      <c r="Y327" s="100">
        <f t="shared" si="500"/>
        <v>0</v>
      </c>
      <c r="Z327" s="107"/>
      <c r="AA327" s="100">
        <f t="shared" si="501"/>
        <v>0</v>
      </c>
      <c r="AB327" s="108"/>
      <c r="AC327" s="102"/>
      <c r="AD327" s="109"/>
      <c r="AE327" s="110">
        <f t="shared" si="508"/>
        <v>0</v>
      </c>
      <c r="AF327" s="111" t="str">
        <f t="shared" si="502"/>
        <v>NE</v>
      </c>
      <c r="AG327" s="112">
        <f t="shared" si="503"/>
        <v>0</v>
      </c>
      <c r="AJ327" s="119">
        <f>AG332</f>
        <v>0</v>
      </c>
      <c r="AK327" s="119"/>
      <c r="AL327" s="114">
        <f t="shared" si="509"/>
        <v>0</v>
      </c>
      <c r="AM327" s="114">
        <f t="shared" si="510"/>
        <v>0</v>
      </c>
      <c r="AN327" s="114">
        <f t="shared" si="511"/>
        <v>0</v>
      </c>
      <c r="AO327" s="115" t="str">
        <f t="shared" si="504"/>
        <v/>
      </c>
      <c r="AP327" s="115">
        <f t="shared" si="505"/>
        <v>0</v>
      </c>
      <c r="AQ327" s="115">
        <f t="shared" si="506"/>
        <v>0</v>
      </c>
      <c r="AT327" s="117">
        <f>D322</f>
        <v>0</v>
      </c>
      <c r="AU327" s="118" t="str">
        <f t="shared" si="512"/>
        <v/>
      </c>
    </row>
    <row r="328" spans="2:47" ht="15" x14ac:dyDescent="0.25">
      <c r="B328" s="62"/>
      <c r="C328" s="96"/>
      <c r="D328" s="196"/>
      <c r="E328" s="196"/>
      <c r="F328" s="124" t="s">
        <v>40</v>
      </c>
      <c r="G328" s="98"/>
      <c r="H328" s="98"/>
      <c r="I328" s="99"/>
      <c r="J328" s="99"/>
      <c r="K328" s="100">
        <f t="shared" si="494"/>
        <v>0</v>
      </c>
      <c r="L328" s="99"/>
      <c r="M328" s="100">
        <f t="shared" si="495"/>
        <v>0</v>
      </c>
      <c r="N328" s="101"/>
      <c r="O328" s="100">
        <f t="shared" si="496"/>
        <v>0</v>
      </c>
      <c r="P328" s="102"/>
      <c r="Q328" s="100">
        <f t="shared" si="497"/>
        <v>0</v>
      </c>
      <c r="R328" s="103"/>
      <c r="S328" s="104">
        <f t="shared" si="507"/>
        <v>0</v>
      </c>
      <c r="T328" s="99"/>
      <c r="U328" s="100">
        <f t="shared" si="498"/>
        <v>0</v>
      </c>
      <c r="V328" s="103"/>
      <c r="W328" s="100">
        <f t="shared" si="499"/>
        <v>0</v>
      </c>
      <c r="X328" s="85"/>
      <c r="Y328" s="100">
        <f t="shared" si="500"/>
        <v>0</v>
      </c>
      <c r="Z328" s="107"/>
      <c r="AA328" s="100">
        <f t="shared" si="501"/>
        <v>0</v>
      </c>
      <c r="AB328" s="108"/>
      <c r="AC328" s="102"/>
      <c r="AD328" s="122"/>
      <c r="AE328" s="110">
        <f t="shared" si="508"/>
        <v>0</v>
      </c>
      <c r="AF328" s="111" t="str">
        <f t="shared" si="502"/>
        <v>NE</v>
      </c>
      <c r="AG328" s="128">
        <f t="shared" si="503"/>
        <v>0</v>
      </c>
      <c r="AJ328" s="119">
        <f>AG332</f>
        <v>0</v>
      </c>
      <c r="AK328" s="119"/>
      <c r="AL328" s="114">
        <f t="shared" si="509"/>
        <v>0</v>
      </c>
      <c r="AM328" s="114">
        <f t="shared" si="510"/>
        <v>0</v>
      </c>
      <c r="AN328" s="114">
        <f t="shared" si="511"/>
        <v>0</v>
      </c>
      <c r="AO328" s="115" t="str">
        <f t="shared" si="504"/>
        <v/>
      </c>
      <c r="AP328" s="115">
        <f t="shared" si="505"/>
        <v>0</v>
      </c>
      <c r="AQ328" s="115">
        <f t="shared" si="506"/>
        <v>0</v>
      </c>
      <c r="AT328" s="117">
        <f>D322</f>
        <v>0</v>
      </c>
      <c r="AU328" s="118" t="str">
        <f t="shared" si="512"/>
        <v/>
      </c>
    </row>
    <row r="329" spans="2:47" ht="15" x14ac:dyDescent="0.25">
      <c r="B329" s="62"/>
      <c r="C329" s="96"/>
      <c r="D329" s="196"/>
      <c r="E329" s="196"/>
      <c r="F329" s="124" t="s">
        <v>40</v>
      </c>
      <c r="G329" s="98"/>
      <c r="H329" s="98"/>
      <c r="I329" s="107"/>
      <c r="J329" s="107"/>
      <c r="K329" s="100">
        <f t="shared" si="494"/>
        <v>0</v>
      </c>
      <c r="L329" s="107"/>
      <c r="M329" s="100">
        <f t="shared" si="495"/>
        <v>0</v>
      </c>
      <c r="N329" s="126"/>
      <c r="O329" s="100">
        <f t="shared" si="496"/>
        <v>0</v>
      </c>
      <c r="P329" s="102"/>
      <c r="Q329" s="100">
        <f t="shared" si="497"/>
        <v>0</v>
      </c>
      <c r="R329" s="103"/>
      <c r="S329" s="104">
        <f t="shared" si="507"/>
        <v>0</v>
      </c>
      <c r="T329" s="107"/>
      <c r="U329" s="100">
        <f t="shared" si="498"/>
        <v>0</v>
      </c>
      <c r="V329" s="103"/>
      <c r="W329" s="100">
        <f t="shared" si="499"/>
        <v>0</v>
      </c>
      <c r="X329" s="106"/>
      <c r="Y329" s="100">
        <f t="shared" si="500"/>
        <v>0</v>
      </c>
      <c r="Z329" s="107"/>
      <c r="AA329" s="100">
        <f t="shared" si="501"/>
        <v>0</v>
      </c>
      <c r="AB329" s="108"/>
      <c r="AC329" s="102"/>
      <c r="AD329" s="109"/>
      <c r="AE329" s="110">
        <f t="shared" si="508"/>
        <v>0</v>
      </c>
      <c r="AF329" s="111" t="str">
        <f t="shared" si="502"/>
        <v>NE</v>
      </c>
      <c r="AG329" s="128">
        <f t="shared" si="503"/>
        <v>0</v>
      </c>
      <c r="AJ329" s="119">
        <f>AG332</f>
        <v>0</v>
      </c>
      <c r="AK329" s="119"/>
      <c r="AL329" s="114">
        <f t="shared" si="509"/>
        <v>0</v>
      </c>
      <c r="AM329" s="114">
        <f t="shared" si="510"/>
        <v>0</v>
      </c>
      <c r="AN329" s="114">
        <f t="shared" si="511"/>
        <v>0</v>
      </c>
      <c r="AO329" s="115" t="str">
        <f t="shared" si="504"/>
        <v/>
      </c>
      <c r="AP329" s="115">
        <f t="shared" si="505"/>
        <v>0</v>
      </c>
      <c r="AQ329" s="115">
        <f t="shared" si="506"/>
        <v>0</v>
      </c>
      <c r="AT329" s="117">
        <f>D322</f>
        <v>0</v>
      </c>
      <c r="AU329" s="118" t="str">
        <f t="shared" si="512"/>
        <v/>
      </c>
    </row>
    <row r="330" spans="2:47" ht="15" x14ac:dyDescent="0.25">
      <c r="B330" s="62"/>
      <c r="C330" s="96"/>
      <c r="D330" s="196"/>
      <c r="E330" s="196"/>
      <c r="F330" s="124" t="s">
        <v>40</v>
      </c>
      <c r="G330" s="98"/>
      <c r="H330" s="98"/>
      <c r="I330" s="107"/>
      <c r="J330" s="107"/>
      <c r="K330" s="100">
        <f t="shared" si="494"/>
        <v>0</v>
      </c>
      <c r="L330" s="107"/>
      <c r="M330" s="100">
        <f t="shared" si="495"/>
        <v>0</v>
      </c>
      <c r="N330" s="126"/>
      <c r="O330" s="100">
        <f t="shared" si="496"/>
        <v>0</v>
      </c>
      <c r="P330" s="102"/>
      <c r="Q330" s="100">
        <f t="shared" si="497"/>
        <v>0</v>
      </c>
      <c r="R330" s="103"/>
      <c r="S330" s="104">
        <f t="shared" si="507"/>
        <v>0</v>
      </c>
      <c r="T330" s="107"/>
      <c r="U330" s="100">
        <f t="shared" si="498"/>
        <v>0</v>
      </c>
      <c r="V330" s="103"/>
      <c r="W330" s="100">
        <f t="shared" si="499"/>
        <v>0</v>
      </c>
      <c r="X330" s="106"/>
      <c r="Y330" s="100">
        <f t="shared" si="500"/>
        <v>0</v>
      </c>
      <c r="Z330" s="107"/>
      <c r="AA330" s="100">
        <f t="shared" si="501"/>
        <v>0</v>
      </c>
      <c r="AB330" s="108"/>
      <c r="AC330" s="102"/>
      <c r="AD330" s="109"/>
      <c r="AE330" s="110">
        <f t="shared" si="508"/>
        <v>0</v>
      </c>
      <c r="AF330" s="111" t="str">
        <f t="shared" si="502"/>
        <v>NE</v>
      </c>
      <c r="AG330" s="128">
        <f t="shared" si="503"/>
        <v>0</v>
      </c>
      <c r="AJ330" s="119">
        <f>AG332</f>
        <v>0</v>
      </c>
      <c r="AK330" s="119"/>
      <c r="AL330" s="114">
        <f t="shared" si="509"/>
        <v>0</v>
      </c>
      <c r="AM330" s="114">
        <f t="shared" si="510"/>
        <v>0</v>
      </c>
      <c r="AN330" s="114">
        <f t="shared" si="511"/>
        <v>0</v>
      </c>
      <c r="AO330" s="115" t="str">
        <f t="shared" si="504"/>
        <v/>
      </c>
      <c r="AP330" s="115">
        <f t="shared" si="505"/>
        <v>0</v>
      </c>
      <c r="AQ330" s="115">
        <f t="shared" si="506"/>
        <v>0</v>
      </c>
      <c r="AT330" s="117">
        <f>D322</f>
        <v>0</v>
      </c>
      <c r="AU330" s="118" t="str">
        <f t="shared" si="512"/>
        <v/>
      </c>
    </row>
    <row r="331" spans="2:47" ht="15" x14ac:dyDescent="0.25">
      <c r="B331" s="62"/>
      <c r="C331" s="96"/>
      <c r="D331" s="196"/>
      <c r="E331" s="196"/>
      <c r="F331" s="124" t="s">
        <v>40</v>
      </c>
      <c r="G331" s="98"/>
      <c r="H331" s="98"/>
      <c r="I331" s="107"/>
      <c r="J331" s="107"/>
      <c r="K331" s="100">
        <f t="shared" si="494"/>
        <v>0</v>
      </c>
      <c r="L331" s="107"/>
      <c r="M331" s="100">
        <f t="shared" si="495"/>
        <v>0</v>
      </c>
      <c r="N331" s="126"/>
      <c r="O331" s="100">
        <f t="shared" si="496"/>
        <v>0</v>
      </c>
      <c r="P331" s="102"/>
      <c r="Q331" s="100">
        <f t="shared" si="497"/>
        <v>0</v>
      </c>
      <c r="R331" s="103"/>
      <c r="S331" s="104">
        <f t="shared" si="507"/>
        <v>0</v>
      </c>
      <c r="T331" s="107"/>
      <c r="U331" s="100">
        <f t="shared" si="498"/>
        <v>0</v>
      </c>
      <c r="V331" s="103"/>
      <c r="W331" s="100">
        <f t="shared" si="499"/>
        <v>0</v>
      </c>
      <c r="X331" s="106"/>
      <c r="Y331" s="100">
        <f t="shared" si="500"/>
        <v>0</v>
      </c>
      <c r="Z331" s="107"/>
      <c r="AA331" s="100">
        <f t="shared" si="501"/>
        <v>0</v>
      </c>
      <c r="AB331" s="108"/>
      <c r="AC331" s="102"/>
      <c r="AD331" s="109"/>
      <c r="AE331" s="110">
        <f>IF(AF331="ANO",(MAX(AL331:AN331)),0)</f>
        <v>0</v>
      </c>
      <c r="AF331" s="111" t="str">
        <f t="shared" si="502"/>
        <v>NE</v>
      </c>
      <c r="AG331" s="128">
        <f t="shared" si="503"/>
        <v>0</v>
      </c>
      <c r="AJ331" s="119">
        <f>AG332</f>
        <v>0</v>
      </c>
      <c r="AK331" s="119"/>
      <c r="AL331" s="114">
        <f t="shared" si="509"/>
        <v>0</v>
      </c>
      <c r="AM331" s="114">
        <f t="shared" si="510"/>
        <v>0</v>
      </c>
      <c r="AN331" s="114">
        <f t="shared" si="511"/>
        <v>0</v>
      </c>
      <c r="AO331" s="115" t="str">
        <f t="shared" si="504"/>
        <v/>
      </c>
      <c r="AP331" s="115">
        <f t="shared" si="505"/>
        <v>0</v>
      </c>
      <c r="AQ331" s="115">
        <f t="shared" si="506"/>
        <v>0</v>
      </c>
      <c r="AT331" s="117">
        <f>D322</f>
        <v>0</v>
      </c>
      <c r="AU331" s="118" t="str">
        <f t="shared" si="512"/>
        <v/>
      </c>
    </row>
    <row r="332" spans="2:47" ht="15" x14ac:dyDescent="0.25">
      <c r="B332" s="62"/>
      <c r="C332" s="160"/>
      <c r="D332" s="197"/>
      <c r="E332" s="197"/>
      <c r="F332" s="198"/>
      <c r="G332" s="197"/>
      <c r="H332" s="197"/>
      <c r="I332" s="197"/>
      <c r="J332" s="197"/>
      <c r="K332" s="197"/>
      <c r="L332" s="197"/>
      <c r="M332" s="197"/>
      <c r="N332" s="197"/>
      <c r="O332" s="197"/>
      <c r="P332" s="197"/>
      <c r="Q332" s="197"/>
      <c r="R332" s="197"/>
      <c r="S332" s="161"/>
      <c r="T332" s="197"/>
      <c r="U332" s="197"/>
      <c r="V332" s="197"/>
      <c r="W332" s="197"/>
      <c r="X332" s="197"/>
      <c r="Y332" s="197"/>
      <c r="Z332" s="197"/>
      <c r="AA332" s="197"/>
      <c r="AB332" s="197"/>
      <c r="AC332" s="197"/>
      <c r="AD332" s="197"/>
      <c r="AE332" s="199" t="s">
        <v>63</v>
      </c>
      <c r="AF332" s="200"/>
      <c r="AG332" s="201">
        <f>SUM((SUM(AG324:AG327)-MIN(AG324:AG327))+(SUM(AG328:AG331)-MIN(AG328:AG331)))</f>
        <v>0</v>
      </c>
      <c r="AJ332" s="137">
        <f>AG332</f>
        <v>0</v>
      </c>
      <c r="AK332" s="137"/>
      <c r="AL332" s="168"/>
      <c r="AM332" s="168"/>
      <c r="AN332" s="168"/>
      <c r="AO332" s="169"/>
      <c r="AP332" s="169"/>
      <c r="AQ332" s="169"/>
      <c r="AT332" s="14"/>
      <c r="AU332" s="14"/>
    </row>
    <row r="333" spans="2:47" ht="15.75" thickBot="1" x14ac:dyDescent="0.3">
      <c r="B333" s="62"/>
      <c r="C333" s="141"/>
      <c r="D333" s="171"/>
      <c r="E333" s="171"/>
      <c r="F333" s="143"/>
      <c r="G333" s="143"/>
      <c r="H333" s="143"/>
      <c r="I333" s="143"/>
      <c r="J333" s="143"/>
      <c r="K333" s="143"/>
      <c r="L333" s="143"/>
      <c r="M333" s="143"/>
      <c r="N333" s="143"/>
      <c r="O333" s="143"/>
      <c r="P333" s="143"/>
      <c r="Q333" s="143"/>
      <c r="R333" s="143"/>
      <c r="S333" s="190"/>
      <c r="T333" s="143"/>
      <c r="U333" s="143"/>
      <c r="V333" s="145"/>
      <c r="W333" s="143"/>
      <c r="X333" s="143"/>
      <c r="Y333" s="143"/>
      <c r="Z333" s="143"/>
      <c r="AA333" s="143"/>
      <c r="AB333" s="143"/>
      <c r="AC333" s="145"/>
      <c r="AD333" s="145"/>
      <c r="AE333" s="202"/>
      <c r="AF333" s="146"/>
      <c r="AG333" s="218"/>
      <c r="AJ333" s="137">
        <f>AG332</f>
        <v>0</v>
      </c>
      <c r="AK333" s="137"/>
      <c r="AL333" s="168"/>
      <c r="AM333" s="168"/>
      <c r="AN333" s="168"/>
      <c r="AO333" s="169"/>
      <c r="AP333" s="169"/>
      <c r="AQ333" s="169"/>
      <c r="AT333" s="16"/>
      <c r="AU333" s="16"/>
    </row>
    <row r="334" spans="2:47" x14ac:dyDescent="0.2">
      <c r="B334" s="62" t="s">
        <v>220</v>
      </c>
      <c r="C334" s="149" t="s">
        <v>221</v>
      </c>
      <c r="D334" s="193"/>
      <c r="E334" s="194"/>
      <c r="F334" s="152"/>
      <c r="G334" s="66"/>
      <c r="H334" s="66"/>
      <c r="I334" s="68" t="s">
        <v>14</v>
      </c>
      <c r="J334" s="69"/>
      <c r="K334" s="153" t="s">
        <v>15</v>
      </c>
      <c r="L334" s="67" t="s">
        <v>16</v>
      </c>
      <c r="M334" s="153" t="s">
        <v>15</v>
      </c>
      <c r="N334" s="67" t="s">
        <v>17</v>
      </c>
      <c r="O334" s="153" t="s">
        <v>15</v>
      </c>
      <c r="P334" s="154" t="s">
        <v>18</v>
      </c>
      <c r="Q334" s="153" t="s">
        <v>15</v>
      </c>
      <c r="R334" s="72" t="s">
        <v>19</v>
      </c>
      <c r="S334" s="153" t="s">
        <v>15</v>
      </c>
      <c r="T334" s="154" t="s">
        <v>21</v>
      </c>
      <c r="U334" s="153" t="s">
        <v>15</v>
      </c>
      <c r="V334" s="68" t="s">
        <v>22</v>
      </c>
      <c r="W334" s="153" t="s">
        <v>15</v>
      </c>
      <c r="X334" s="67" t="s">
        <v>23</v>
      </c>
      <c r="Y334" s="153" t="s">
        <v>15</v>
      </c>
      <c r="Z334" s="154" t="s">
        <v>24</v>
      </c>
      <c r="AA334" s="153" t="s">
        <v>15</v>
      </c>
      <c r="AB334" s="180" t="s">
        <v>25</v>
      </c>
      <c r="AC334" s="68" t="s">
        <v>26</v>
      </c>
      <c r="AD334" s="68" t="s">
        <v>27</v>
      </c>
      <c r="AE334" s="70" t="s">
        <v>15</v>
      </c>
      <c r="AF334" s="74"/>
      <c r="AG334" s="75" t="s">
        <v>28</v>
      </c>
      <c r="AJ334" s="77">
        <f>AG344</f>
        <v>0</v>
      </c>
      <c r="AK334" s="77"/>
      <c r="AL334" s="78" t="s">
        <v>29</v>
      </c>
      <c r="AM334" s="78" t="s">
        <v>29</v>
      </c>
      <c r="AN334" s="78" t="s">
        <v>29</v>
      </c>
      <c r="AO334" s="78" t="s">
        <v>30</v>
      </c>
      <c r="AP334" s="78" t="s">
        <v>31</v>
      </c>
      <c r="AQ334" s="78" t="s">
        <v>32</v>
      </c>
      <c r="AT334" s="81"/>
      <c r="AU334" s="80"/>
    </row>
    <row r="335" spans="2:47" x14ac:dyDescent="0.2">
      <c r="B335" s="62"/>
      <c r="C335" s="156" t="s">
        <v>33</v>
      </c>
      <c r="D335" s="83" t="s">
        <v>34</v>
      </c>
      <c r="E335" s="83" t="s">
        <v>35</v>
      </c>
      <c r="F335" s="84" t="s">
        <v>36</v>
      </c>
      <c r="G335" s="85" t="s">
        <v>37</v>
      </c>
      <c r="H335" s="86" t="s">
        <v>38</v>
      </c>
      <c r="I335" s="87" t="s">
        <v>39</v>
      </c>
      <c r="J335" s="87"/>
      <c r="K335" s="157"/>
      <c r="L335" s="89" t="s">
        <v>40</v>
      </c>
      <c r="M335" s="157"/>
      <c r="N335" s="89" t="s">
        <v>40</v>
      </c>
      <c r="O335" s="157"/>
      <c r="P335" s="88" t="s">
        <v>41</v>
      </c>
      <c r="Q335" s="157"/>
      <c r="R335" s="88" t="s">
        <v>41</v>
      </c>
      <c r="S335" s="157"/>
      <c r="T335" s="88" t="s">
        <v>40</v>
      </c>
      <c r="U335" s="157"/>
      <c r="V335" s="87" t="s">
        <v>41</v>
      </c>
      <c r="W335" s="157"/>
      <c r="X335" s="89" t="s">
        <v>41</v>
      </c>
      <c r="Y335" s="157"/>
      <c r="Z335" s="88" t="s">
        <v>40</v>
      </c>
      <c r="AA335" s="157"/>
      <c r="AB335" s="181" t="s">
        <v>40</v>
      </c>
      <c r="AC335" s="87" t="s">
        <v>40</v>
      </c>
      <c r="AD335" s="91" t="s">
        <v>42</v>
      </c>
      <c r="AE335" s="88"/>
      <c r="AF335" s="92"/>
      <c r="AG335" s="93" t="s">
        <v>43</v>
      </c>
      <c r="AJ335" s="77">
        <f>AG344</f>
        <v>0</v>
      </c>
      <c r="AK335" s="77"/>
      <c r="AL335" s="94" t="s">
        <v>25</v>
      </c>
      <c r="AM335" s="94" t="s">
        <v>26</v>
      </c>
      <c r="AN335" s="94" t="s">
        <v>44</v>
      </c>
      <c r="AO335" s="95" t="s">
        <v>44</v>
      </c>
      <c r="AP335" s="95" t="s">
        <v>44</v>
      </c>
      <c r="AQ335" s="95" t="s">
        <v>44</v>
      </c>
      <c r="AT335" s="81"/>
      <c r="AU335" s="80"/>
    </row>
    <row r="336" spans="2:47" ht="15" x14ac:dyDescent="0.25">
      <c r="B336" s="62"/>
      <c r="C336" s="96"/>
      <c r="D336" s="195"/>
      <c r="E336" s="195"/>
      <c r="F336" s="158" t="s">
        <v>49</v>
      </c>
      <c r="G336" s="98"/>
      <c r="H336" s="98"/>
      <c r="I336" s="107"/>
      <c r="J336" s="107"/>
      <c r="K336" s="100">
        <f t="shared" ref="K336:K343" si="513">INT(IF(J336="E",(IF((AND(I336&gt;10.99)*(I336&lt;14.21)),(14.3-I336)/0.1*10,(IF((AND(I336&gt;6)*(I336&lt;11.01)),(12.65-I336)/0.05*10,0))))+50,(IF((AND(I336&gt;10.99)*(I336&lt;14.21)),(14.3-I336)/0.1*10,(IF((AND(I336&gt;6)*(I336&lt;11.01)),(12.65-I336)/0.05*10,0))))))</f>
        <v>0</v>
      </c>
      <c r="L336" s="107"/>
      <c r="M336" s="100">
        <f t="shared" ref="M336:M343" si="514">INT(IF(L336&lt;1,0,(L336-0.945)/0.055)*10)</f>
        <v>0</v>
      </c>
      <c r="N336" s="126"/>
      <c r="O336" s="100">
        <f t="shared" ref="O336:O343" si="515">INT(IF(N336&lt;3,0,(N336-2.85)/0.15)*10)</f>
        <v>0</v>
      </c>
      <c r="P336" s="102"/>
      <c r="Q336" s="100">
        <f t="shared" ref="Q336:Q343" si="516">INT(IF(P336&lt;5,0,(P336-4)/1)*10)</f>
        <v>0</v>
      </c>
      <c r="R336" s="103"/>
      <c r="S336" s="104">
        <f>INT(IF(R336&lt;30,0,(R336-27)/3)*10)</f>
        <v>0</v>
      </c>
      <c r="T336" s="107"/>
      <c r="U336" s="100">
        <f t="shared" ref="U336:U343" si="517">INT(IF(T336&lt;2.2,0,(T336-2.135)/0.065)*10)</f>
        <v>0</v>
      </c>
      <c r="V336" s="103"/>
      <c r="W336" s="100">
        <f t="shared" ref="W336:W343" si="518">INT(IF(V336&lt;5,0,(V336-4.3)/0.7)*10)</f>
        <v>0</v>
      </c>
      <c r="X336" s="85"/>
      <c r="Y336" s="100">
        <f t="shared" ref="Y336:Y343" si="519">INT(IF(X336&lt;10,0,(X336-9)/1)*10)</f>
        <v>0</v>
      </c>
      <c r="Z336" s="107"/>
      <c r="AA336" s="100">
        <f t="shared" ref="AA336:AA343" si="520">INT(IF(Z336&lt;5,0,(Z336-4.25)/0.75)*10)</f>
        <v>0</v>
      </c>
      <c r="AB336" s="108"/>
      <c r="AC336" s="102"/>
      <c r="AD336" s="109"/>
      <c r="AE336" s="110">
        <f>IF(AF336="ANO",(MAX(AL336:AN336)),0)</f>
        <v>0</v>
      </c>
      <c r="AF336" s="111" t="str">
        <f t="shared" ref="AF336:AF343" si="521">IF(AND(ISNUMBER(AB336))*((ISNUMBER(AC336)))*(((ISNUMBER(AD336)))),"NE",IF(AND(ISNUMBER(AB336))*((ISNUMBER(AC336))),"NE",IF(AND(ISNUMBER(AB336))*((ISNUMBER(AD336))),"NE",IF(AND(ISNUMBER(AC336))*((ISNUMBER(AD336))),"NE",IF(AND(AB336="")*((AC336=""))*(((AD336=""))),"NE","ANO")))))</f>
        <v>NE</v>
      </c>
      <c r="AG336" s="112">
        <f t="shared" ref="AG336:AG343" si="522">SUM(K336+M336+O336+Q336+S336+U336+W336+Y336+AA336+AE336)</f>
        <v>0</v>
      </c>
      <c r="AJ336" s="119">
        <f>AG344</f>
        <v>0</v>
      </c>
      <c r="AK336" s="119"/>
      <c r="AL336" s="114">
        <f>INT(IF(AB336&lt;25,0,(AB336-23.5)/1.5)*10)</f>
        <v>0</v>
      </c>
      <c r="AM336" s="114">
        <f>INT(IF(AC336&lt;120,0,(AC336-117.6)/2.4)*10)</f>
        <v>0</v>
      </c>
      <c r="AN336" s="114">
        <f>INT(IF(AO336&gt;=441,0,(442.5-AO336)/2.5)*10)</f>
        <v>0</v>
      </c>
      <c r="AO336" s="115" t="str">
        <f t="shared" ref="AO336:AO343" si="523">IF(AND(AP336=0,AQ336=0),"",AP336*60+AQ336)</f>
        <v/>
      </c>
      <c r="AP336" s="115">
        <f t="shared" ref="AP336:AP343" si="524">HOUR(AD336)</f>
        <v>0</v>
      </c>
      <c r="AQ336" s="115">
        <f t="shared" ref="AQ336:AQ343" si="525">MINUTE(AD336)</f>
        <v>0</v>
      </c>
      <c r="AT336" s="117">
        <f>D334</f>
        <v>0</v>
      </c>
      <c r="AU336" s="118" t="str">
        <f>IF(A336="A","QD","")</f>
        <v/>
      </c>
    </row>
    <row r="337" spans="2:47" ht="15" x14ac:dyDescent="0.25">
      <c r="B337" s="62"/>
      <c r="C337" s="96"/>
      <c r="D337" s="195"/>
      <c r="E337" s="195"/>
      <c r="F337" s="158" t="s">
        <v>49</v>
      </c>
      <c r="G337" s="98"/>
      <c r="H337" s="98"/>
      <c r="I337" s="99"/>
      <c r="J337" s="99"/>
      <c r="K337" s="100">
        <f t="shared" si="513"/>
        <v>0</v>
      </c>
      <c r="L337" s="99"/>
      <c r="M337" s="100">
        <f t="shared" si="514"/>
        <v>0</v>
      </c>
      <c r="N337" s="101"/>
      <c r="O337" s="100">
        <f t="shared" si="515"/>
        <v>0</v>
      </c>
      <c r="P337" s="102"/>
      <c r="Q337" s="100">
        <f t="shared" si="516"/>
        <v>0</v>
      </c>
      <c r="R337" s="103"/>
      <c r="S337" s="104">
        <f t="shared" ref="S337:S343" si="526">INT(IF(R337&lt;30,0,(R337-27)/3)*10)</f>
        <v>0</v>
      </c>
      <c r="T337" s="99"/>
      <c r="U337" s="100">
        <f t="shared" si="517"/>
        <v>0</v>
      </c>
      <c r="V337" s="103"/>
      <c r="W337" s="100">
        <f t="shared" si="518"/>
        <v>0</v>
      </c>
      <c r="X337" s="106"/>
      <c r="Y337" s="100">
        <f t="shared" si="519"/>
        <v>0</v>
      </c>
      <c r="Z337" s="107"/>
      <c r="AA337" s="100">
        <f t="shared" si="520"/>
        <v>0</v>
      </c>
      <c r="AB337" s="108"/>
      <c r="AC337" s="102"/>
      <c r="AD337" s="109"/>
      <c r="AE337" s="110">
        <f t="shared" ref="AE337:AE342" si="527">IF(AF337="ANO",(MAX(AL337:AN337)),0)</f>
        <v>0</v>
      </c>
      <c r="AF337" s="111" t="str">
        <f t="shared" si="521"/>
        <v>NE</v>
      </c>
      <c r="AG337" s="112">
        <f t="shared" si="522"/>
        <v>0</v>
      </c>
      <c r="AJ337" s="119">
        <f>AG344</f>
        <v>0</v>
      </c>
      <c r="AK337" s="119"/>
      <c r="AL337" s="114">
        <f t="shared" ref="AL337:AL343" si="528">INT(IF(AB337&lt;25,0,(AB337-23.5)/1.5)*10)</f>
        <v>0</v>
      </c>
      <c r="AM337" s="114">
        <f t="shared" ref="AM337:AM343" si="529">INT(IF(AC337&lt;120,0,(AC337-117.6)/2.4)*10)</f>
        <v>0</v>
      </c>
      <c r="AN337" s="114">
        <f t="shared" ref="AN337:AN343" si="530">INT(IF(AO337&gt;=441,0,(442.5-AO337)/2.5)*10)</f>
        <v>0</v>
      </c>
      <c r="AO337" s="115" t="str">
        <f t="shared" si="523"/>
        <v/>
      </c>
      <c r="AP337" s="115">
        <f t="shared" si="524"/>
        <v>0</v>
      </c>
      <c r="AQ337" s="115">
        <f t="shared" si="525"/>
        <v>0</v>
      </c>
      <c r="AT337" s="117">
        <f>D334</f>
        <v>0</v>
      </c>
      <c r="AU337" s="118" t="str">
        <f t="shared" ref="AU337:AU343" si="531">IF(A337="A","QD","")</f>
        <v/>
      </c>
    </row>
    <row r="338" spans="2:47" ht="15" x14ac:dyDescent="0.25">
      <c r="B338" s="62"/>
      <c r="C338" s="96"/>
      <c r="D338" s="195"/>
      <c r="E338" s="195"/>
      <c r="F338" s="158" t="s">
        <v>49</v>
      </c>
      <c r="G338" s="98"/>
      <c r="H338" s="98"/>
      <c r="I338" s="99"/>
      <c r="J338" s="99"/>
      <c r="K338" s="100">
        <f t="shared" si="513"/>
        <v>0</v>
      </c>
      <c r="L338" s="99"/>
      <c r="M338" s="100">
        <f t="shared" si="514"/>
        <v>0</v>
      </c>
      <c r="N338" s="101"/>
      <c r="O338" s="100">
        <f t="shared" si="515"/>
        <v>0</v>
      </c>
      <c r="P338" s="102"/>
      <c r="Q338" s="100">
        <f t="shared" si="516"/>
        <v>0</v>
      </c>
      <c r="R338" s="103"/>
      <c r="S338" s="104">
        <f t="shared" si="526"/>
        <v>0</v>
      </c>
      <c r="T338" s="99"/>
      <c r="U338" s="100">
        <f t="shared" si="517"/>
        <v>0</v>
      </c>
      <c r="V338" s="103"/>
      <c r="W338" s="100">
        <f t="shared" si="518"/>
        <v>0</v>
      </c>
      <c r="X338" s="106"/>
      <c r="Y338" s="100">
        <f t="shared" si="519"/>
        <v>0</v>
      </c>
      <c r="Z338" s="107"/>
      <c r="AA338" s="100">
        <f t="shared" si="520"/>
        <v>0</v>
      </c>
      <c r="AB338" s="108"/>
      <c r="AC338" s="102"/>
      <c r="AD338" s="109"/>
      <c r="AE338" s="110">
        <f t="shared" si="527"/>
        <v>0</v>
      </c>
      <c r="AF338" s="111" t="str">
        <f t="shared" si="521"/>
        <v>NE</v>
      </c>
      <c r="AG338" s="112">
        <f t="shared" si="522"/>
        <v>0</v>
      </c>
      <c r="AJ338" s="119">
        <f>AG344</f>
        <v>0</v>
      </c>
      <c r="AK338" s="119"/>
      <c r="AL338" s="114">
        <f t="shared" si="528"/>
        <v>0</v>
      </c>
      <c r="AM338" s="114">
        <f t="shared" si="529"/>
        <v>0</v>
      </c>
      <c r="AN338" s="114">
        <f t="shared" si="530"/>
        <v>0</v>
      </c>
      <c r="AO338" s="115" t="str">
        <f t="shared" si="523"/>
        <v/>
      </c>
      <c r="AP338" s="115">
        <f t="shared" si="524"/>
        <v>0</v>
      </c>
      <c r="AQ338" s="115">
        <f t="shared" si="525"/>
        <v>0</v>
      </c>
      <c r="AT338" s="117">
        <f>D334</f>
        <v>0</v>
      </c>
      <c r="AU338" s="118" t="str">
        <f t="shared" si="531"/>
        <v/>
      </c>
    </row>
    <row r="339" spans="2:47" ht="15" x14ac:dyDescent="0.25">
      <c r="B339" s="62"/>
      <c r="C339" s="96"/>
      <c r="D339" s="195"/>
      <c r="E339" s="195"/>
      <c r="F339" s="158" t="s">
        <v>49</v>
      </c>
      <c r="G339" s="98"/>
      <c r="H339" s="98"/>
      <c r="I339" s="99"/>
      <c r="J339" s="99"/>
      <c r="K339" s="100">
        <f t="shared" si="513"/>
        <v>0</v>
      </c>
      <c r="L339" s="99"/>
      <c r="M339" s="100">
        <f t="shared" si="514"/>
        <v>0</v>
      </c>
      <c r="N339" s="101"/>
      <c r="O339" s="100">
        <f t="shared" si="515"/>
        <v>0</v>
      </c>
      <c r="P339" s="102"/>
      <c r="Q339" s="100">
        <f t="shared" si="516"/>
        <v>0</v>
      </c>
      <c r="R339" s="103"/>
      <c r="S339" s="104">
        <f t="shared" si="526"/>
        <v>0</v>
      </c>
      <c r="T339" s="99"/>
      <c r="U339" s="100">
        <f t="shared" si="517"/>
        <v>0</v>
      </c>
      <c r="V339" s="103"/>
      <c r="W339" s="100">
        <f t="shared" si="518"/>
        <v>0</v>
      </c>
      <c r="X339" s="106"/>
      <c r="Y339" s="100">
        <f t="shared" si="519"/>
        <v>0</v>
      </c>
      <c r="Z339" s="107"/>
      <c r="AA339" s="100">
        <f t="shared" si="520"/>
        <v>0</v>
      </c>
      <c r="AB339" s="108"/>
      <c r="AC339" s="102"/>
      <c r="AD339" s="109"/>
      <c r="AE339" s="110">
        <f t="shared" si="527"/>
        <v>0</v>
      </c>
      <c r="AF339" s="111" t="str">
        <f t="shared" si="521"/>
        <v>NE</v>
      </c>
      <c r="AG339" s="112">
        <f t="shared" si="522"/>
        <v>0</v>
      </c>
      <c r="AJ339" s="119">
        <f>AG344</f>
        <v>0</v>
      </c>
      <c r="AK339" s="119"/>
      <c r="AL339" s="114">
        <f t="shared" si="528"/>
        <v>0</v>
      </c>
      <c r="AM339" s="114">
        <f t="shared" si="529"/>
        <v>0</v>
      </c>
      <c r="AN339" s="114">
        <f t="shared" si="530"/>
        <v>0</v>
      </c>
      <c r="AO339" s="115" t="str">
        <f t="shared" si="523"/>
        <v/>
      </c>
      <c r="AP339" s="115">
        <f t="shared" si="524"/>
        <v>0</v>
      </c>
      <c r="AQ339" s="115">
        <f t="shared" si="525"/>
        <v>0</v>
      </c>
      <c r="AT339" s="117">
        <f>D334</f>
        <v>0</v>
      </c>
      <c r="AU339" s="118" t="str">
        <f t="shared" si="531"/>
        <v/>
      </c>
    </row>
    <row r="340" spans="2:47" ht="15" x14ac:dyDescent="0.25">
      <c r="B340" s="62"/>
      <c r="C340" s="96"/>
      <c r="D340" s="196"/>
      <c r="E340" s="196"/>
      <c r="F340" s="124" t="s">
        <v>40</v>
      </c>
      <c r="G340" s="98"/>
      <c r="H340" s="98"/>
      <c r="I340" s="99"/>
      <c r="J340" s="99"/>
      <c r="K340" s="100">
        <f t="shared" si="513"/>
        <v>0</v>
      </c>
      <c r="L340" s="99"/>
      <c r="M340" s="100">
        <f t="shared" si="514"/>
        <v>0</v>
      </c>
      <c r="N340" s="101"/>
      <c r="O340" s="100">
        <f t="shared" si="515"/>
        <v>0</v>
      </c>
      <c r="P340" s="102"/>
      <c r="Q340" s="100">
        <f t="shared" si="516"/>
        <v>0</v>
      </c>
      <c r="R340" s="103"/>
      <c r="S340" s="104">
        <f t="shared" si="526"/>
        <v>0</v>
      </c>
      <c r="T340" s="99"/>
      <c r="U340" s="100">
        <f t="shared" si="517"/>
        <v>0</v>
      </c>
      <c r="V340" s="103"/>
      <c r="W340" s="100">
        <f t="shared" si="518"/>
        <v>0</v>
      </c>
      <c r="X340" s="85"/>
      <c r="Y340" s="100">
        <f t="shared" si="519"/>
        <v>0</v>
      </c>
      <c r="Z340" s="107"/>
      <c r="AA340" s="100">
        <f t="shared" si="520"/>
        <v>0</v>
      </c>
      <c r="AB340" s="108"/>
      <c r="AC340" s="102"/>
      <c r="AD340" s="122"/>
      <c r="AE340" s="110">
        <f t="shared" si="527"/>
        <v>0</v>
      </c>
      <c r="AF340" s="111" t="str">
        <f t="shared" si="521"/>
        <v>NE</v>
      </c>
      <c r="AG340" s="128">
        <f t="shared" si="522"/>
        <v>0</v>
      </c>
      <c r="AJ340" s="119">
        <f>AG344</f>
        <v>0</v>
      </c>
      <c r="AK340" s="119"/>
      <c r="AL340" s="114">
        <f t="shared" si="528"/>
        <v>0</v>
      </c>
      <c r="AM340" s="114">
        <f t="shared" si="529"/>
        <v>0</v>
      </c>
      <c r="AN340" s="114">
        <f t="shared" si="530"/>
        <v>0</v>
      </c>
      <c r="AO340" s="115" t="str">
        <f t="shared" si="523"/>
        <v/>
      </c>
      <c r="AP340" s="115">
        <f t="shared" si="524"/>
        <v>0</v>
      </c>
      <c r="AQ340" s="115">
        <f t="shared" si="525"/>
        <v>0</v>
      </c>
      <c r="AT340" s="117">
        <f>D334</f>
        <v>0</v>
      </c>
      <c r="AU340" s="118" t="str">
        <f t="shared" si="531"/>
        <v/>
      </c>
    </row>
    <row r="341" spans="2:47" ht="15" x14ac:dyDescent="0.25">
      <c r="B341" s="62"/>
      <c r="C341" s="96"/>
      <c r="D341" s="196"/>
      <c r="E341" s="196"/>
      <c r="F341" s="124" t="s">
        <v>40</v>
      </c>
      <c r="G341" s="98"/>
      <c r="H341" s="98"/>
      <c r="I341" s="107"/>
      <c r="J341" s="107"/>
      <c r="K341" s="100">
        <f t="shared" si="513"/>
        <v>0</v>
      </c>
      <c r="L341" s="107"/>
      <c r="M341" s="100">
        <f t="shared" si="514"/>
        <v>0</v>
      </c>
      <c r="N341" s="126"/>
      <c r="O341" s="100">
        <f t="shared" si="515"/>
        <v>0</v>
      </c>
      <c r="P341" s="102"/>
      <c r="Q341" s="100">
        <f t="shared" si="516"/>
        <v>0</v>
      </c>
      <c r="R341" s="103"/>
      <c r="S341" s="104">
        <f t="shared" si="526"/>
        <v>0</v>
      </c>
      <c r="T341" s="107"/>
      <c r="U341" s="100">
        <f t="shared" si="517"/>
        <v>0</v>
      </c>
      <c r="V341" s="103"/>
      <c r="W341" s="100">
        <f t="shared" si="518"/>
        <v>0</v>
      </c>
      <c r="X341" s="106"/>
      <c r="Y341" s="100">
        <f t="shared" si="519"/>
        <v>0</v>
      </c>
      <c r="Z341" s="107"/>
      <c r="AA341" s="100">
        <f t="shared" si="520"/>
        <v>0</v>
      </c>
      <c r="AB341" s="108"/>
      <c r="AC341" s="102"/>
      <c r="AD341" s="109"/>
      <c r="AE341" s="110">
        <f t="shared" si="527"/>
        <v>0</v>
      </c>
      <c r="AF341" s="111" t="str">
        <f t="shared" si="521"/>
        <v>NE</v>
      </c>
      <c r="AG341" s="128">
        <f t="shared" si="522"/>
        <v>0</v>
      </c>
      <c r="AJ341" s="119">
        <f>AG344</f>
        <v>0</v>
      </c>
      <c r="AK341" s="119"/>
      <c r="AL341" s="114">
        <f t="shared" si="528"/>
        <v>0</v>
      </c>
      <c r="AM341" s="114">
        <f t="shared" si="529"/>
        <v>0</v>
      </c>
      <c r="AN341" s="114">
        <f t="shared" si="530"/>
        <v>0</v>
      </c>
      <c r="AO341" s="115" t="str">
        <f t="shared" si="523"/>
        <v/>
      </c>
      <c r="AP341" s="115">
        <f t="shared" si="524"/>
        <v>0</v>
      </c>
      <c r="AQ341" s="115">
        <f t="shared" si="525"/>
        <v>0</v>
      </c>
      <c r="AT341" s="117">
        <f>D334</f>
        <v>0</v>
      </c>
      <c r="AU341" s="118" t="str">
        <f t="shared" si="531"/>
        <v/>
      </c>
    </row>
    <row r="342" spans="2:47" ht="15" x14ac:dyDescent="0.25">
      <c r="B342" s="62"/>
      <c r="C342" s="96"/>
      <c r="D342" s="196"/>
      <c r="E342" s="196"/>
      <c r="F342" s="124" t="s">
        <v>40</v>
      </c>
      <c r="G342" s="98"/>
      <c r="H342" s="98"/>
      <c r="I342" s="107"/>
      <c r="J342" s="107"/>
      <c r="K342" s="100">
        <f t="shared" si="513"/>
        <v>0</v>
      </c>
      <c r="L342" s="107"/>
      <c r="M342" s="100">
        <f t="shared" si="514"/>
        <v>0</v>
      </c>
      <c r="N342" s="126"/>
      <c r="O342" s="100">
        <f t="shared" si="515"/>
        <v>0</v>
      </c>
      <c r="P342" s="102"/>
      <c r="Q342" s="100">
        <f t="shared" si="516"/>
        <v>0</v>
      </c>
      <c r="R342" s="103"/>
      <c r="S342" s="104">
        <f t="shared" si="526"/>
        <v>0</v>
      </c>
      <c r="T342" s="107"/>
      <c r="U342" s="100">
        <f t="shared" si="517"/>
        <v>0</v>
      </c>
      <c r="V342" s="103"/>
      <c r="W342" s="100">
        <f t="shared" si="518"/>
        <v>0</v>
      </c>
      <c r="X342" s="106"/>
      <c r="Y342" s="100">
        <f t="shared" si="519"/>
        <v>0</v>
      </c>
      <c r="Z342" s="107"/>
      <c r="AA342" s="100">
        <f t="shared" si="520"/>
        <v>0</v>
      </c>
      <c r="AB342" s="108"/>
      <c r="AC342" s="102"/>
      <c r="AD342" s="109"/>
      <c r="AE342" s="110">
        <f t="shared" si="527"/>
        <v>0</v>
      </c>
      <c r="AF342" s="111" t="str">
        <f t="shared" si="521"/>
        <v>NE</v>
      </c>
      <c r="AG342" s="128">
        <f t="shared" si="522"/>
        <v>0</v>
      </c>
      <c r="AJ342" s="119">
        <f>AG344</f>
        <v>0</v>
      </c>
      <c r="AK342" s="119"/>
      <c r="AL342" s="114">
        <f t="shared" si="528"/>
        <v>0</v>
      </c>
      <c r="AM342" s="114">
        <f t="shared" si="529"/>
        <v>0</v>
      </c>
      <c r="AN342" s="114">
        <f t="shared" si="530"/>
        <v>0</v>
      </c>
      <c r="AO342" s="115" t="str">
        <f t="shared" si="523"/>
        <v/>
      </c>
      <c r="AP342" s="115">
        <f t="shared" si="524"/>
        <v>0</v>
      </c>
      <c r="AQ342" s="115">
        <f t="shared" si="525"/>
        <v>0</v>
      </c>
      <c r="AT342" s="117">
        <f>D334</f>
        <v>0</v>
      </c>
      <c r="AU342" s="118" t="str">
        <f t="shared" si="531"/>
        <v/>
      </c>
    </row>
    <row r="343" spans="2:47" ht="15" x14ac:dyDescent="0.25">
      <c r="B343" s="62"/>
      <c r="C343" s="96"/>
      <c r="D343" s="196"/>
      <c r="E343" s="196"/>
      <c r="F343" s="124" t="s">
        <v>40</v>
      </c>
      <c r="G343" s="98"/>
      <c r="H343" s="98"/>
      <c r="I343" s="107"/>
      <c r="J343" s="107"/>
      <c r="K343" s="100">
        <f t="shared" si="513"/>
        <v>0</v>
      </c>
      <c r="L343" s="107"/>
      <c r="M343" s="100">
        <f t="shared" si="514"/>
        <v>0</v>
      </c>
      <c r="N343" s="126"/>
      <c r="O343" s="100">
        <f t="shared" si="515"/>
        <v>0</v>
      </c>
      <c r="P343" s="102"/>
      <c r="Q343" s="100">
        <f t="shared" si="516"/>
        <v>0</v>
      </c>
      <c r="R343" s="103"/>
      <c r="S343" s="104">
        <f t="shared" si="526"/>
        <v>0</v>
      </c>
      <c r="T343" s="107"/>
      <c r="U343" s="100">
        <f t="shared" si="517"/>
        <v>0</v>
      </c>
      <c r="V343" s="103"/>
      <c r="W343" s="100">
        <f t="shared" si="518"/>
        <v>0</v>
      </c>
      <c r="X343" s="106"/>
      <c r="Y343" s="100">
        <f t="shared" si="519"/>
        <v>0</v>
      </c>
      <c r="Z343" s="107"/>
      <c r="AA343" s="100">
        <f t="shared" si="520"/>
        <v>0</v>
      </c>
      <c r="AB343" s="108"/>
      <c r="AC343" s="102"/>
      <c r="AD343" s="109"/>
      <c r="AE343" s="110">
        <f>IF(AF343="ANO",(MAX(AL343:AN343)),0)</f>
        <v>0</v>
      </c>
      <c r="AF343" s="111" t="str">
        <f t="shared" si="521"/>
        <v>NE</v>
      </c>
      <c r="AG343" s="128">
        <f t="shared" si="522"/>
        <v>0</v>
      </c>
      <c r="AJ343" s="119">
        <f>AG344</f>
        <v>0</v>
      </c>
      <c r="AK343" s="119"/>
      <c r="AL343" s="114">
        <f t="shared" si="528"/>
        <v>0</v>
      </c>
      <c r="AM343" s="114">
        <f t="shared" si="529"/>
        <v>0</v>
      </c>
      <c r="AN343" s="114">
        <f t="shared" si="530"/>
        <v>0</v>
      </c>
      <c r="AO343" s="115" t="str">
        <f t="shared" si="523"/>
        <v/>
      </c>
      <c r="AP343" s="115">
        <f t="shared" si="524"/>
        <v>0</v>
      </c>
      <c r="AQ343" s="115">
        <f t="shared" si="525"/>
        <v>0</v>
      </c>
      <c r="AT343" s="117">
        <f>D334</f>
        <v>0</v>
      </c>
      <c r="AU343" s="118" t="str">
        <f t="shared" si="531"/>
        <v/>
      </c>
    </row>
    <row r="344" spans="2:47" x14ac:dyDescent="0.2">
      <c r="B344" s="62"/>
      <c r="C344" s="160"/>
      <c r="D344" s="197"/>
      <c r="E344" s="197"/>
      <c r="F344" s="198"/>
      <c r="G344" s="197"/>
      <c r="H344" s="197"/>
      <c r="I344" s="197"/>
      <c r="J344" s="197"/>
      <c r="K344" s="197"/>
      <c r="L344" s="197"/>
      <c r="M344" s="197"/>
      <c r="N344" s="197"/>
      <c r="O344" s="197"/>
      <c r="P344" s="197"/>
      <c r="Q344" s="197"/>
      <c r="R344" s="197"/>
      <c r="S344" s="197"/>
      <c r="T344" s="197"/>
      <c r="U344" s="197"/>
      <c r="V344" s="197"/>
      <c r="W344" s="197"/>
      <c r="X344" s="197"/>
      <c r="Y344" s="197"/>
      <c r="Z344" s="197"/>
      <c r="AA344" s="197"/>
      <c r="AB344" s="197"/>
      <c r="AC344" s="197"/>
      <c r="AD344" s="197"/>
      <c r="AE344" s="199" t="s">
        <v>63</v>
      </c>
      <c r="AF344" s="200"/>
      <c r="AG344" s="201">
        <f>SUM((SUM(AG336:AG339)-MIN(AG336:AG339))+(SUM(AG340:AG343)-MIN(AG340:AG343)))</f>
        <v>0</v>
      </c>
      <c r="AJ344" s="137">
        <f>AG344</f>
        <v>0</v>
      </c>
      <c r="AK344" s="137"/>
      <c r="AL344" s="137"/>
      <c r="AM344" s="137"/>
      <c r="AN344" s="137"/>
      <c r="AP344" s="16"/>
      <c r="AQ344" s="139"/>
    </row>
    <row r="345" spans="2:47" ht="13.5" thickBot="1" x14ac:dyDescent="0.25">
      <c r="B345" s="62"/>
      <c r="C345" s="141"/>
      <c r="D345" s="142"/>
      <c r="E345" s="142"/>
      <c r="F345" s="143"/>
      <c r="G345" s="143"/>
      <c r="H345" s="143"/>
      <c r="I345" s="143"/>
      <c r="J345" s="143"/>
      <c r="K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5"/>
      <c r="W345" s="143"/>
      <c r="X345" s="143"/>
      <c r="Y345" s="143"/>
      <c r="Z345" s="143"/>
      <c r="AA345" s="143"/>
      <c r="AB345" s="143"/>
      <c r="AC345" s="145"/>
      <c r="AD345" s="145"/>
      <c r="AE345" s="202"/>
      <c r="AF345" s="146"/>
      <c r="AG345" s="218"/>
      <c r="AJ345" s="137">
        <f>AG344</f>
        <v>0</v>
      </c>
      <c r="AK345" s="137"/>
      <c r="AL345" s="137"/>
      <c r="AM345" s="137"/>
      <c r="AN345" s="137"/>
      <c r="AP345" s="16"/>
      <c r="AQ345" s="16"/>
    </row>
    <row r="346" spans="2:47" x14ac:dyDescent="0.2">
      <c r="B346" s="62" t="s">
        <v>222</v>
      </c>
      <c r="C346" s="149" t="s">
        <v>223</v>
      </c>
      <c r="D346" s="150"/>
      <c r="E346" s="151"/>
      <c r="F346" s="152"/>
      <c r="G346" s="66"/>
      <c r="H346" s="66"/>
      <c r="I346" s="68" t="s">
        <v>14</v>
      </c>
      <c r="J346" s="69"/>
      <c r="K346" s="153" t="s">
        <v>15</v>
      </c>
      <c r="L346" s="67" t="s">
        <v>16</v>
      </c>
      <c r="M346" s="153" t="s">
        <v>15</v>
      </c>
      <c r="N346" s="67" t="s">
        <v>17</v>
      </c>
      <c r="O346" s="153" t="s">
        <v>15</v>
      </c>
      <c r="P346" s="154" t="s">
        <v>18</v>
      </c>
      <c r="Q346" s="153" t="s">
        <v>15</v>
      </c>
      <c r="R346" s="72" t="s">
        <v>19</v>
      </c>
      <c r="S346" s="153" t="s">
        <v>15</v>
      </c>
      <c r="T346" s="154" t="s">
        <v>21</v>
      </c>
      <c r="U346" s="153" t="s">
        <v>15</v>
      </c>
      <c r="V346" s="68" t="s">
        <v>22</v>
      </c>
      <c r="W346" s="153" t="s">
        <v>15</v>
      </c>
      <c r="X346" s="67" t="s">
        <v>23</v>
      </c>
      <c r="Y346" s="153" t="s">
        <v>15</v>
      </c>
      <c r="Z346" s="154" t="s">
        <v>24</v>
      </c>
      <c r="AA346" s="153" t="s">
        <v>15</v>
      </c>
      <c r="AB346" s="180" t="s">
        <v>25</v>
      </c>
      <c r="AC346" s="68" t="s">
        <v>26</v>
      </c>
      <c r="AD346" s="68" t="s">
        <v>27</v>
      </c>
      <c r="AE346" s="70" t="s">
        <v>15</v>
      </c>
      <c r="AF346" s="74"/>
      <c r="AG346" s="75" t="s">
        <v>28</v>
      </c>
      <c r="AJ346" s="77">
        <f>AG356</f>
        <v>0</v>
      </c>
      <c r="AK346" s="77"/>
      <c r="AL346" s="78" t="s">
        <v>29</v>
      </c>
      <c r="AM346" s="78" t="s">
        <v>29</v>
      </c>
      <c r="AN346" s="78" t="s">
        <v>29</v>
      </c>
      <c r="AO346" s="78" t="s">
        <v>30</v>
      </c>
      <c r="AP346" s="78" t="s">
        <v>31</v>
      </c>
      <c r="AQ346" s="78" t="s">
        <v>32</v>
      </c>
    </row>
    <row r="347" spans="2:47" x14ac:dyDescent="0.2">
      <c r="B347" s="62"/>
      <c r="C347" s="156" t="s">
        <v>33</v>
      </c>
      <c r="D347" s="83" t="s">
        <v>34</v>
      </c>
      <c r="E347" s="83" t="s">
        <v>35</v>
      </c>
      <c r="F347" s="84" t="s">
        <v>36</v>
      </c>
      <c r="G347" s="85" t="s">
        <v>37</v>
      </c>
      <c r="H347" s="86" t="s">
        <v>38</v>
      </c>
      <c r="I347" s="87" t="s">
        <v>39</v>
      </c>
      <c r="J347" s="87"/>
      <c r="K347" s="157"/>
      <c r="L347" s="89" t="s">
        <v>40</v>
      </c>
      <c r="M347" s="157"/>
      <c r="N347" s="89" t="s">
        <v>40</v>
      </c>
      <c r="O347" s="157"/>
      <c r="P347" s="88" t="s">
        <v>41</v>
      </c>
      <c r="Q347" s="157"/>
      <c r="R347" s="88" t="s">
        <v>41</v>
      </c>
      <c r="S347" s="157"/>
      <c r="T347" s="88" t="s">
        <v>40</v>
      </c>
      <c r="U347" s="157"/>
      <c r="V347" s="87" t="s">
        <v>41</v>
      </c>
      <c r="W347" s="157"/>
      <c r="X347" s="89" t="s">
        <v>41</v>
      </c>
      <c r="Y347" s="157"/>
      <c r="Z347" s="88" t="s">
        <v>40</v>
      </c>
      <c r="AA347" s="157"/>
      <c r="AB347" s="181" t="s">
        <v>40</v>
      </c>
      <c r="AC347" s="87" t="s">
        <v>40</v>
      </c>
      <c r="AD347" s="91" t="s">
        <v>42</v>
      </c>
      <c r="AE347" s="88"/>
      <c r="AF347" s="92"/>
      <c r="AG347" s="93" t="s">
        <v>43</v>
      </c>
      <c r="AJ347" s="77">
        <f>AG356</f>
        <v>0</v>
      </c>
      <c r="AK347" s="77"/>
      <c r="AL347" s="94" t="s">
        <v>25</v>
      </c>
      <c r="AM347" s="94" t="s">
        <v>26</v>
      </c>
      <c r="AN347" s="94" t="s">
        <v>44</v>
      </c>
      <c r="AO347" s="95" t="s">
        <v>44</v>
      </c>
      <c r="AP347" s="95" t="s">
        <v>44</v>
      </c>
      <c r="AQ347" s="95" t="s">
        <v>44</v>
      </c>
    </row>
    <row r="348" spans="2:47" ht="15" x14ac:dyDescent="0.25">
      <c r="B348" s="62"/>
      <c r="C348" s="96"/>
      <c r="D348" s="195"/>
      <c r="E348" s="195"/>
      <c r="F348" s="158" t="s">
        <v>49</v>
      </c>
      <c r="G348" s="98"/>
      <c r="H348" s="98"/>
      <c r="I348" s="107"/>
      <c r="J348" s="107"/>
      <c r="K348" s="100">
        <f t="shared" ref="K348:K355" si="532">INT(IF(J348="E",(IF((AND(I348&gt;10.99)*(I348&lt;14.21)),(14.3-I348)/0.1*10,(IF((AND(I348&gt;6)*(I348&lt;11.01)),(12.65-I348)/0.05*10,0))))+50,(IF((AND(I348&gt;10.99)*(I348&lt;14.21)),(14.3-I348)/0.1*10,(IF((AND(I348&gt;6)*(I348&lt;11.01)),(12.65-I348)/0.05*10,0))))))</f>
        <v>0</v>
      </c>
      <c r="L348" s="107"/>
      <c r="M348" s="100">
        <f t="shared" ref="M348:M355" si="533">INT(IF(L348&lt;1,0,(L348-0.945)/0.055)*10)</f>
        <v>0</v>
      </c>
      <c r="N348" s="126"/>
      <c r="O348" s="100">
        <f t="shared" ref="O348:O355" si="534">INT(IF(N348&lt;3,0,(N348-2.85)/0.15)*10)</f>
        <v>0</v>
      </c>
      <c r="P348" s="102"/>
      <c r="Q348" s="100">
        <f t="shared" ref="Q348:Q355" si="535">INT(IF(P348&lt;5,0,(P348-4)/1)*10)</f>
        <v>0</v>
      </c>
      <c r="R348" s="103"/>
      <c r="S348" s="104">
        <f>INT(IF(R348&lt;30,0,(R348-27)/3)*10)</f>
        <v>0</v>
      </c>
      <c r="T348" s="107"/>
      <c r="U348" s="100">
        <f t="shared" ref="U348:U355" si="536">INT(IF(T348&lt;2.2,0,(T348-2.135)/0.065)*10)</f>
        <v>0</v>
      </c>
      <c r="V348" s="103"/>
      <c r="W348" s="100">
        <f t="shared" ref="W348:W355" si="537">INT(IF(V348&lt;5,0,(V348-4.3)/0.7)*10)</f>
        <v>0</v>
      </c>
      <c r="X348" s="85"/>
      <c r="Y348" s="100">
        <f t="shared" ref="Y348:Y355" si="538">INT(IF(X348&lt;10,0,(X348-9)/1)*10)</f>
        <v>0</v>
      </c>
      <c r="Z348" s="107"/>
      <c r="AA348" s="100">
        <f t="shared" ref="AA348:AA355" si="539">INT(IF(Z348&lt;5,0,(Z348-4.25)/0.75)*10)</f>
        <v>0</v>
      </c>
      <c r="AB348" s="108"/>
      <c r="AC348" s="102"/>
      <c r="AD348" s="109"/>
      <c r="AE348" s="110">
        <f>IF(AF348="ANO",(MAX(AL348:AN348)),0)</f>
        <v>0</v>
      </c>
      <c r="AF348" s="111" t="str">
        <f t="shared" ref="AF348:AF355" si="540">IF(AND(ISNUMBER(AB348))*((ISNUMBER(AC348)))*(((ISNUMBER(AD348)))),"NE",IF(AND(ISNUMBER(AB348))*((ISNUMBER(AC348))),"NE",IF(AND(ISNUMBER(AB348))*((ISNUMBER(AD348))),"NE",IF(AND(ISNUMBER(AC348))*((ISNUMBER(AD348))),"NE",IF(AND(AB348="")*((AC348=""))*(((AD348=""))),"NE","ANO")))))</f>
        <v>NE</v>
      </c>
      <c r="AG348" s="112">
        <f t="shared" ref="AG348:AG355" si="541">SUM(K348+M348+O348+Q348+S348+U348+W348+Y348+AA348+AE348)</f>
        <v>0</v>
      </c>
      <c r="AJ348" s="119">
        <f>AG356</f>
        <v>0</v>
      </c>
      <c r="AK348" s="119"/>
      <c r="AL348" s="114">
        <f>INT(IF(AB348&lt;25,0,(AB348-23.5)/1.5)*10)</f>
        <v>0</v>
      </c>
      <c r="AM348" s="114">
        <f>INT(IF(AC348&lt;120,0,(AC348-117.6)/2.4)*10)</f>
        <v>0</v>
      </c>
      <c r="AN348" s="114">
        <f>INT(IF(AO348&gt;=441,0,(442.5-AO348)/2.5)*10)</f>
        <v>0</v>
      </c>
      <c r="AO348" s="115" t="str">
        <f t="shared" ref="AO348:AO355" si="542">IF(AND(AP348=0,AQ348=0),"",AP348*60+AQ348)</f>
        <v/>
      </c>
      <c r="AP348" s="115">
        <f t="shared" ref="AP348:AP355" si="543">HOUR(AD348)</f>
        <v>0</v>
      </c>
      <c r="AQ348" s="115">
        <f t="shared" ref="AQ348:AQ355" si="544">MINUTE(AD348)</f>
        <v>0</v>
      </c>
      <c r="AT348" s="117">
        <f>D346</f>
        <v>0</v>
      </c>
      <c r="AU348" s="118" t="str">
        <f>IF(A348="A","QD","")</f>
        <v/>
      </c>
    </row>
    <row r="349" spans="2:47" ht="15" x14ac:dyDescent="0.25">
      <c r="B349" s="62"/>
      <c r="C349" s="96"/>
      <c r="D349" s="195"/>
      <c r="E349" s="195"/>
      <c r="F349" s="158" t="s">
        <v>49</v>
      </c>
      <c r="G349" s="98"/>
      <c r="H349" s="98"/>
      <c r="I349" s="99"/>
      <c r="J349" s="99"/>
      <c r="K349" s="100">
        <f t="shared" si="532"/>
        <v>0</v>
      </c>
      <c r="L349" s="99"/>
      <c r="M349" s="100">
        <f t="shared" si="533"/>
        <v>0</v>
      </c>
      <c r="N349" s="101"/>
      <c r="O349" s="100">
        <f t="shared" si="534"/>
        <v>0</v>
      </c>
      <c r="P349" s="102"/>
      <c r="Q349" s="100">
        <f t="shared" si="535"/>
        <v>0</v>
      </c>
      <c r="R349" s="103"/>
      <c r="S349" s="104">
        <f t="shared" ref="S349:S355" si="545">INT(IF(R349&lt;30,0,(R349-27)/3)*10)</f>
        <v>0</v>
      </c>
      <c r="T349" s="99"/>
      <c r="U349" s="100">
        <f t="shared" si="536"/>
        <v>0</v>
      </c>
      <c r="V349" s="103"/>
      <c r="W349" s="100">
        <f t="shared" si="537"/>
        <v>0</v>
      </c>
      <c r="X349" s="106"/>
      <c r="Y349" s="100">
        <f t="shared" si="538"/>
        <v>0</v>
      </c>
      <c r="Z349" s="107"/>
      <c r="AA349" s="100">
        <f t="shared" si="539"/>
        <v>0</v>
      </c>
      <c r="AB349" s="108"/>
      <c r="AC349" s="102"/>
      <c r="AD349" s="109"/>
      <c r="AE349" s="110">
        <f t="shared" ref="AE349:AE354" si="546">IF(AF349="ANO",(MAX(AL349:AN349)),0)</f>
        <v>0</v>
      </c>
      <c r="AF349" s="111" t="str">
        <f t="shared" si="540"/>
        <v>NE</v>
      </c>
      <c r="AG349" s="112">
        <f t="shared" si="541"/>
        <v>0</v>
      </c>
      <c r="AJ349" s="119">
        <f>AG356</f>
        <v>0</v>
      </c>
      <c r="AK349" s="119"/>
      <c r="AL349" s="114">
        <f t="shared" ref="AL349:AL355" si="547">INT(IF(AB349&lt;25,0,(AB349-23.5)/1.5)*10)</f>
        <v>0</v>
      </c>
      <c r="AM349" s="114">
        <f t="shared" ref="AM349:AM355" si="548">INT(IF(AC349&lt;120,0,(AC349-117.6)/2.4)*10)</f>
        <v>0</v>
      </c>
      <c r="AN349" s="114">
        <f t="shared" ref="AN349:AN355" si="549">INT(IF(AO349&gt;=441,0,(442.5-AO349)/2.5)*10)</f>
        <v>0</v>
      </c>
      <c r="AO349" s="115" t="str">
        <f t="shared" si="542"/>
        <v/>
      </c>
      <c r="AP349" s="115">
        <f t="shared" si="543"/>
        <v>0</v>
      </c>
      <c r="AQ349" s="115">
        <f t="shared" si="544"/>
        <v>0</v>
      </c>
      <c r="AT349" s="117">
        <f>D346</f>
        <v>0</v>
      </c>
      <c r="AU349" s="118" t="str">
        <f t="shared" ref="AU349:AU355" si="550">IF(A349="A","QD","")</f>
        <v/>
      </c>
    </row>
    <row r="350" spans="2:47" ht="15" x14ac:dyDescent="0.25">
      <c r="B350" s="62"/>
      <c r="C350" s="96"/>
      <c r="D350" s="195"/>
      <c r="E350" s="195"/>
      <c r="F350" s="158" t="s">
        <v>49</v>
      </c>
      <c r="G350" s="98"/>
      <c r="H350" s="98"/>
      <c r="I350" s="99"/>
      <c r="J350" s="99"/>
      <c r="K350" s="100">
        <f t="shared" si="532"/>
        <v>0</v>
      </c>
      <c r="L350" s="99"/>
      <c r="M350" s="100">
        <f t="shared" si="533"/>
        <v>0</v>
      </c>
      <c r="N350" s="101"/>
      <c r="O350" s="100">
        <f t="shared" si="534"/>
        <v>0</v>
      </c>
      <c r="P350" s="102"/>
      <c r="Q350" s="100">
        <f t="shared" si="535"/>
        <v>0</v>
      </c>
      <c r="R350" s="103"/>
      <c r="S350" s="104">
        <f t="shared" si="545"/>
        <v>0</v>
      </c>
      <c r="T350" s="99"/>
      <c r="U350" s="100">
        <f t="shared" si="536"/>
        <v>0</v>
      </c>
      <c r="V350" s="103"/>
      <c r="W350" s="100">
        <f t="shared" si="537"/>
        <v>0</v>
      </c>
      <c r="X350" s="106"/>
      <c r="Y350" s="100">
        <f t="shared" si="538"/>
        <v>0</v>
      </c>
      <c r="Z350" s="107"/>
      <c r="AA350" s="100">
        <f t="shared" si="539"/>
        <v>0</v>
      </c>
      <c r="AB350" s="108"/>
      <c r="AC350" s="102"/>
      <c r="AD350" s="109"/>
      <c r="AE350" s="110">
        <f t="shared" si="546"/>
        <v>0</v>
      </c>
      <c r="AF350" s="111" t="str">
        <f t="shared" si="540"/>
        <v>NE</v>
      </c>
      <c r="AG350" s="112">
        <f t="shared" si="541"/>
        <v>0</v>
      </c>
      <c r="AJ350" s="119">
        <f>AG356</f>
        <v>0</v>
      </c>
      <c r="AK350" s="119"/>
      <c r="AL350" s="114">
        <f t="shared" si="547"/>
        <v>0</v>
      </c>
      <c r="AM350" s="114">
        <f t="shared" si="548"/>
        <v>0</v>
      </c>
      <c r="AN350" s="114">
        <f t="shared" si="549"/>
        <v>0</v>
      </c>
      <c r="AO350" s="115" t="str">
        <f t="shared" si="542"/>
        <v/>
      </c>
      <c r="AP350" s="115">
        <f t="shared" si="543"/>
        <v>0</v>
      </c>
      <c r="AQ350" s="115">
        <f t="shared" si="544"/>
        <v>0</v>
      </c>
      <c r="AT350" s="117">
        <f>D346</f>
        <v>0</v>
      </c>
      <c r="AU350" s="118" t="str">
        <f t="shared" si="550"/>
        <v/>
      </c>
    </row>
    <row r="351" spans="2:47" ht="15" x14ac:dyDescent="0.25">
      <c r="B351" s="62"/>
      <c r="C351" s="96"/>
      <c r="D351" s="195"/>
      <c r="E351" s="195"/>
      <c r="F351" s="158" t="s">
        <v>49</v>
      </c>
      <c r="G351" s="98"/>
      <c r="H351" s="98"/>
      <c r="I351" s="99"/>
      <c r="J351" s="99"/>
      <c r="K351" s="100">
        <f t="shared" si="532"/>
        <v>0</v>
      </c>
      <c r="L351" s="99"/>
      <c r="M351" s="100">
        <f t="shared" si="533"/>
        <v>0</v>
      </c>
      <c r="N351" s="101"/>
      <c r="O351" s="100">
        <f t="shared" si="534"/>
        <v>0</v>
      </c>
      <c r="P351" s="102"/>
      <c r="Q351" s="100">
        <f t="shared" si="535"/>
        <v>0</v>
      </c>
      <c r="R351" s="103"/>
      <c r="S351" s="104">
        <f t="shared" si="545"/>
        <v>0</v>
      </c>
      <c r="T351" s="99"/>
      <c r="U351" s="100">
        <f t="shared" si="536"/>
        <v>0</v>
      </c>
      <c r="V351" s="103"/>
      <c r="W351" s="100">
        <f t="shared" si="537"/>
        <v>0</v>
      </c>
      <c r="X351" s="106"/>
      <c r="Y351" s="100">
        <f t="shared" si="538"/>
        <v>0</v>
      </c>
      <c r="Z351" s="107"/>
      <c r="AA351" s="100">
        <f t="shared" si="539"/>
        <v>0</v>
      </c>
      <c r="AB351" s="108"/>
      <c r="AC351" s="102"/>
      <c r="AD351" s="109"/>
      <c r="AE351" s="110">
        <f t="shared" si="546"/>
        <v>0</v>
      </c>
      <c r="AF351" s="111" t="str">
        <f t="shared" si="540"/>
        <v>NE</v>
      </c>
      <c r="AG351" s="112">
        <f t="shared" si="541"/>
        <v>0</v>
      </c>
      <c r="AJ351" s="119">
        <f>AG356</f>
        <v>0</v>
      </c>
      <c r="AK351" s="119"/>
      <c r="AL351" s="114">
        <f t="shared" si="547"/>
        <v>0</v>
      </c>
      <c r="AM351" s="114">
        <f t="shared" si="548"/>
        <v>0</v>
      </c>
      <c r="AN351" s="114">
        <f t="shared" si="549"/>
        <v>0</v>
      </c>
      <c r="AO351" s="115" t="str">
        <f t="shared" si="542"/>
        <v/>
      </c>
      <c r="AP351" s="115">
        <f t="shared" si="543"/>
        <v>0</v>
      </c>
      <c r="AQ351" s="115">
        <f t="shared" si="544"/>
        <v>0</v>
      </c>
      <c r="AT351" s="117">
        <f>D346</f>
        <v>0</v>
      </c>
      <c r="AU351" s="118" t="str">
        <f t="shared" si="550"/>
        <v/>
      </c>
    </row>
    <row r="352" spans="2:47" ht="15" x14ac:dyDescent="0.25">
      <c r="B352" s="62"/>
      <c r="C352" s="96"/>
      <c r="D352" s="196"/>
      <c r="E352" s="196"/>
      <c r="F352" s="124" t="s">
        <v>40</v>
      </c>
      <c r="G352" s="98"/>
      <c r="H352" s="98"/>
      <c r="I352" s="99"/>
      <c r="J352" s="99"/>
      <c r="K352" s="100">
        <f t="shared" si="532"/>
        <v>0</v>
      </c>
      <c r="L352" s="99"/>
      <c r="M352" s="100">
        <f t="shared" si="533"/>
        <v>0</v>
      </c>
      <c r="N352" s="101"/>
      <c r="O352" s="100">
        <f t="shared" si="534"/>
        <v>0</v>
      </c>
      <c r="P352" s="102"/>
      <c r="Q352" s="100">
        <f t="shared" si="535"/>
        <v>0</v>
      </c>
      <c r="R352" s="103"/>
      <c r="S352" s="104">
        <f t="shared" si="545"/>
        <v>0</v>
      </c>
      <c r="T352" s="99"/>
      <c r="U352" s="100">
        <f t="shared" si="536"/>
        <v>0</v>
      </c>
      <c r="V352" s="103"/>
      <c r="W352" s="100">
        <f t="shared" si="537"/>
        <v>0</v>
      </c>
      <c r="X352" s="85"/>
      <c r="Y352" s="100">
        <f t="shared" si="538"/>
        <v>0</v>
      </c>
      <c r="Z352" s="107"/>
      <c r="AA352" s="100">
        <f t="shared" si="539"/>
        <v>0</v>
      </c>
      <c r="AB352" s="108"/>
      <c r="AC352" s="102"/>
      <c r="AD352" s="122"/>
      <c r="AE352" s="110">
        <f t="shared" si="546"/>
        <v>0</v>
      </c>
      <c r="AF352" s="111" t="str">
        <f t="shared" si="540"/>
        <v>NE</v>
      </c>
      <c r="AG352" s="128">
        <f t="shared" si="541"/>
        <v>0</v>
      </c>
      <c r="AJ352" s="119">
        <f>AG356</f>
        <v>0</v>
      </c>
      <c r="AK352" s="119"/>
      <c r="AL352" s="114">
        <f t="shared" si="547"/>
        <v>0</v>
      </c>
      <c r="AM352" s="114">
        <f t="shared" si="548"/>
        <v>0</v>
      </c>
      <c r="AN352" s="114">
        <f t="shared" si="549"/>
        <v>0</v>
      </c>
      <c r="AO352" s="115" t="str">
        <f t="shared" si="542"/>
        <v/>
      </c>
      <c r="AP352" s="115">
        <f t="shared" si="543"/>
        <v>0</v>
      </c>
      <c r="AQ352" s="115">
        <f t="shared" si="544"/>
        <v>0</v>
      </c>
      <c r="AT352" s="117">
        <f>D346</f>
        <v>0</v>
      </c>
      <c r="AU352" s="118" t="str">
        <f t="shared" si="550"/>
        <v/>
      </c>
    </row>
    <row r="353" spans="2:47" ht="15" x14ac:dyDescent="0.25">
      <c r="B353" s="62"/>
      <c r="C353" s="96"/>
      <c r="D353" s="196"/>
      <c r="E353" s="196"/>
      <c r="F353" s="124" t="s">
        <v>40</v>
      </c>
      <c r="G353" s="98"/>
      <c r="H353" s="98"/>
      <c r="I353" s="107"/>
      <c r="J353" s="107"/>
      <c r="K353" s="100">
        <f t="shared" si="532"/>
        <v>0</v>
      </c>
      <c r="L353" s="107"/>
      <c r="M353" s="100">
        <f t="shared" si="533"/>
        <v>0</v>
      </c>
      <c r="N353" s="126"/>
      <c r="O353" s="100">
        <f t="shared" si="534"/>
        <v>0</v>
      </c>
      <c r="P353" s="102"/>
      <c r="Q353" s="100">
        <f t="shared" si="535"/>
        <v>0</v>
      </c>
      <c r="R353" s="103"/>
      <c r="S353" s="104">
        <f t="shared" si="545"/>
        <v>0</v>
      </c>
      <c r="T353" s="107"/>
      <c r="U353" s="100">
        <f t="shared" si="536"/>
        <v>0</v>
      </c>
      <c r="V353" s="103"/>
      <c r="W353" s="100">
        <f t="shared" si="537"/>
        <v>0</v>
      </c>
      <c r="X353" s="106"/>
      <c r="Y353" s="100">
        <f t="shared" si="538"/>
        <v>0</v>
      </c>
      <c r="Z353" s="107"/>
      <c r="AA353" s="100">
        <f t="shared" si="539"/>
        <v>0</v>
      </c>
      <c r="AB353" s="108"/>
      <c r="AC353" s="102"/>
      <c r="AD353" s="109"/>
      <c r="AE353" s="110">
        <f t="shared" si="546"/>
        <v>0</v>
      </c>
      <c r="AF353" s="111" t="str">
        <f t="shared" si="540"/>
        <v>NE</v>
      </c>
      <c r="AG353" s="128">
        <f t="shared" si="541"/>
        <v>0</v>
      </c>
      <c r="AJ353" s="119">
        <f>AG356</f>
        <v>0</v>
      </c>
      <c r="AK353" s="119"/>
      <c r="AL353" s="114">
        <f t="shared" si="547"/>
        <v>0</v>
      </c>
      <c r="AM353" s="114">
        <f t="shared" si="548"/>
        <v>0</v>
      </c>
      <c r="AN353" s="114">
        <f t="shared" si="549"/>
        <v>0</v>
      </c>
      <c r="AO353" s="115" t="str">
        <f t="shared" si="542"/>
        <v/>
      </c>
      <c r="AP353" s="115">
        <f t="shared" si="543"/>
        <v>0</v>
      </c>
      <c r="AQ353" s="115">
        <f t="shared" si="544"/>
        <v>0</v>
      </c>
      <c r="AT353" s="117">
        <f>D346</f>
        <v>0</v>
      </c>
      <c r="AU353" s="118" t="str">
        <f t="shared" si="550"/>
        <v/>
      </c>
    </row>
    <row r="354" spans="2:47" ht="15" x14ac:dyDescent="0.25">
      <c r="B354" s="62"/>
      <c r="C354" s="96"/>
      <c r="D354" s="196"/>
      <c r="E354" s="196"/>
      <c r="F354" s="124" t="s">
        <v>40</v>
      </c>
      <c r="G354" s="98"/>
      <c r="H354" s="98"/>
      <c r="I354" s="107"/>
      <c r="J354" s="107"/>
      <c r="K354" s="100">
        <f t="shared" si="532"/>
        <v>0</v>
      </c>
      <c r="L354" s="107"/>
      <c r="M354" s="100">
        <f t="shared" si="533"/>
        <v>0</v>
      </c>
      <c r="N354" s="126"/>
      <c r="O354" s="100">
        <f t="shared" si="534"/>
        <v>0</v>
      </c>
      <c r="P354" s="102"/>
      <c r="Q354" s="100">
        <f t="shared" si="535"/>
        <v>0</v>
      </c>
      <c r="R354" s="103"/>
      <c r="S354" s="104">
        <f t="shared" si="545"/>
        <v>0</v>
      </c>
      <c r="T354" s="107"/>
      <c r="U354" s="100">
        <f t="shared" si="536"/>
        <v>0</v>
      </c>
      <c r="V354" s="103"/>
      <c r="W354" s="100">
        <f t="shared" si="537"/>
        <v>0</v>
      </c>
      <c r="X354" s="106"/>
      <c r="Y354" s="100">
        <f t="shared" si="538"/>
        <v>0</v>
      </c>
      <c r="Z354" s="107"/>
      <c r="AA354" s="100">
        <f t="shared" si="539"/>
        <v>0</v>
      </c>
      <c r="AB354" s="108"/>
      <c r="AC354" s="102"/>
      <c r="AD354" s="109"/>
      <c r="AE354" s="110">
        <f t="shared" si="546"/>
        <v>0</v>
      </c>
      <c r="AF354" s="111" t="str">
        <f t="shared" si="540"/>
        <v>NE</v>
      </c>
      <c r="AG354" s="128">
        <f t="shared" si="541"/>
        <v>0</v>
      </c>
      <c r="AJ354" s="119">
        <f>AG356</f>
        <v>0</v>
      </c>
      <c r="AK354" s="119"/>
      <c r="AL354" s="114">
        <f t="shared" si="547"/>
        <v>0</v>
      </c>
      <c r="AM354" s="114">
        <f t="shared" si="548"/>
        <v>0</v>
      </c>
      <c r="AN354" s="114">
        <f t="shared" si="549"/>
        <v>0</v>
      </c>
      <c r="AO354" s="115" t="str">
        <f t="shared" si="542"/>
        <v/>
      </c>
      <c r="AP354" s="115">
        <f t="shared" si="543"/>
        <v>0</v>
      </c>
      <c r="AQ354" s="115">
        <f t="shared" si="544"/>
        <v>0</v>
      </c>
      <c r="AT354" s="117">
        <f>D346</f>
        <v>0</v>
      </c>
      <c r="AU354" s="118" t="str">
        <f t="shared" si="550"/>
        <v/>
      </c>
    </row>
    <row r="355" spans="2:47" ht="15" x14ac:dyDescent="0.25">
      <c r="B355" s="62"/>
      <c r="C355" s="96"/>
      <c r="D355" s="196"/>
      <c r="E355" s="196"/>
      <c r="F355" s="124" t="s">
        <v>40</v>
      </c>
      <c r="G355" s="98"/>
      <c r="H355" s="98"/>
      <c r="I355" s="107"/>
      <c r="J355" s="107"/>
      <c r="K355" s="100">
        <f t="shared" si="532"/>
        <v>0</v>
      </c>
      <c r="L355" s="107"/>
      <c r="M355" s="100">
        <f t="shared" si="533"/>
        <v>0</v>
      </c>
      <c r="N355" s="126"/>
      <c r="O355" s="100">
        <f t="shared" si="534"/>
        <v>0</v>
      </c>
      <c r="P355" s="102"/>
      <c r="Q355" s="100">
        <f t="shared" si="535"/>
        <v>0</v>
      </c>
      <c r="R355" s="103"/>
      <c r="S355" s="104">
        <f t="shared" si="545"/>
        <v>0</v>
      </c>
      <c r="T355" s="107"/>
      <c r="U355" s="100">
        <f t="shared" si="536"/>
        <v>0</v>
      </c>
      <c r="V355" s="103"/>
      <c r="W355" s="100">
        <f t="shared" si="537"/>
        <v>0</v>
      </c>
      <c r="X355" s="106"/>
      <c r="Y355" s="100">
        <f t="shared" si="538"/>
        <v>0</v>
      </c>
      <c r="Z355" s="107"/>
      <c r="AA355" s="100">
        <f t="shared" si="539"/>
        <v>0</v>
      </c>
      <c r="AB355" s="108"/>
      <c r="AC355" s="102"/>
      <c r="AD355" s="109"/>
      <c r="AE355" s="110">
        <f>IF(AF355="ANO",(MAX(AL355:AN355)),0)</f>
        <v>0</v>
      </c>
      <c r="AF355" s="111" t="str">
        <f t="shared" si="540"/>
        <v>NE</v>
      </c>
      <c r="AG355" s="128">
        <f t="shared" si="541"/>
        <v>0</v>
      </c>
      <c r="AJ355" s="119">
        <f>AG356</f>
        <v>0</v>
      </c>
      <c r="AK355" s="119"/>
      <c r="AL355" s="114">
        <f t="shared" si="547"/>
        <v>0</v>
      </c>
      <c r="AM355" s="114">
        <f t="shared" si="548"/>
        <v>0</v>
      </c>
      <c r="AN355" s="114">
        <f t="shared" si="549"/>
        <v>0</v>
      </c>
      <c r="AO355" s="115" t="str">
        <f t="shared" si="542"/>
        <v/>
      </c>
      <c r="AP355" s="115">
        <f t="shared" si="543"/>
        <v>0</v>
      </c>
      <c r="AQ355" s="115">
        <f t="shared" si="544"/>
        <v>0</v>
      </c>
      <c r="AT355" s="117">
        <f>D346</f>
        <v>0</v>
      </c>
      <c r="AU355" s="118" t="str">
        <f t="shared" si="550"/>
        <v/>
      </c>
    </row>
    <row r="356" spans="2:47" ht="15" x14ac:dyDescent="0.25">
      <c r="B356" s="62"/>
      <c r="C356" s="160"/>
      <c r="D356" s="197"/>
      <c r="E356" s="197"/>
      <c r="F356" s="198"/>
      <c r="G356" s="197"/>
      <c r="H356" s="197"/>
      <c r="I356" s="197"/>
      <c r="J356" s="197"/>
      <c r="K356" s="197"/>
      <c r="L356" s="197"/>
      <c r="M356" s="197"/>
      <c r="N356" s="197"/>
      <c r="O356" s="197"/>
      <c r="P356" s="197"/>
      <c r="Q356" s="197"/>
      <c r="R356" s="197"/>
      <c r="S356" s="197"/>
      <c r="T356" s="197"/>
      <c r="U356" s="197"/>
      <c r="V356" s="197"/>
      <c r="W356" s="197"/>
      <c r="X356" s="197"/>
      <c r="Y356" s="197"/>
      <c r="Z356" s="197"/>
      <c r="AA356" s="197"/>
      <c r="AB356" s="197"/>
      <c r="AC356" s="197"/>
      <c r="AD356" s="197"/>
      <c r="AE356" s="199" t="s">
        <v>63</v>
      </c>
      <c r="AF356" s="200"/>
      <c r="AG356" s="201">
        <f>SUM((SUM(AG348:AG351)-MIN(AG348:AG351))+(SUM(AG352:AG355)-MIN(AG352:AG355)))</f>
        <v>0</v>
      </c>
      <c r="AJ356" s="137">
        <f>AG356</f>
        <v>0</v>
      </c>
      <c r="AK356" s="137"/>
      <c r="AL356" s="168"/>
      <c r="AM356" s="168"/>
      <c r="AN356" s="168"/>
      <c r="AO356" s="169"/>
      <c r="AP356" s="169"/>
      <c r="AQ356" s="169"/>
      <c r="AT356" s="14"/>
      <c r="AU356" s="14"/>
    </row>
    <row r="357" spans="2:47" ht="15.75" thickBot="1" x14ac:dyDescent="0.3">
      <c r="B357" s="62"/>
      <c r="C357" s="170"/>
      <c r="D357" s="142"/>
      <c r="E357" s="142"/>
      <c r="F357" s="143"/>
      <c r="G357" s="143"/>
      <c r="H357" s="143"/>
      <c r="I357" s="143"/>
      <c r="J357" s="143"/>
      <c r="K357" s="143"/>
      <c r="L357" s="143"/>
      <c r="M357" s="143"/>
      <c r="N357" s="143"/>
      <c r="O357" s="143"/>
      <c r="P357" s="143"/>
      <c r="Q357" s="143"/>
      <c r="R357" s="143"/>
      <c r="S357" s="144"/>
      <c r="T357" s="143"/>
      <c r="U357" s="143"/>
      <c r="V357" s="145"/>
      <c r="W357" s="143"/>
      <c r="X357" s="143"/>
      <c r="Y357" s="143"/>
      <c r="Z357" s="143"/>
      <c r="AA357" s="143"/>
      <c r="AB357" s="143"/>
      <c r="AC357" s="145"/>
      <c r="AD357" s="145"/>
      <c r="AE357" s="202"/>
      <c r="AF357" s="178"/>
      <c r="AG357" s="218"/>
      <c r="AJ357" s="137">
        <f>AG356</f>
        <v>0</v>
      </c>
      <c r="AK357" s="137"/>
      <c r="AL357" s="168"/>
      <c r="AM357" s="168"/>
      <c r="AN357" s="168"/>
      <c r="AO357" s="169"/>
      <c r="AP357" s="169"/>
      <c r="AQ357" s="169"/>
      <c r="AT357" s="16"/>
      <c r="AU357" s="16"/>
    </row>
    <row r="358" spans="2:47" x14ac:dyDescent="0.2">
      <c r="B358" s="62" t="s">
        <v>224</v>
      </c>
      <c r="C358" s="149" t="s">
        <v>225</v>
      </c>
      <c r="D358" s="150"/>
      <c r="E358" s="151"/>
      <c r="F358" s="152"/>
      <c r="G358" s="66"/>
      <c r="H358" s="66"/>
      <c r="I358" s="68" t="s">
        <v>14</v>
      </c>
      <c r="J358" s="69"/>
      <c r="K358" s="153" t="s">
        <v>15</v>
      </c>
      <c r="L358" s="67" t="s">
        <v>16</v>
      </c>
      <c r="M358" s="153" t="s">
        <v>15</v>
      </c>
      <c r="N358" s="67" t="s">
        <v>17</v>
      </c>
      <c r="O358" s="153" t="s">
        <v>15</v>
      </c>
      <c r="P358" s="154" t="s">
        <v>18</v>
      </c>
      <c r="Q358" s="153" t="s">
        <v>15</v>
      </c>
      <c r="R358" s="72" t="s">
        <v>19</v>
      </c>
      <c r="S358" s="153" t="s">
        <v>15</v>
      </c>
      <c r="T358" s="154" t="s">
        <v>21</v>
      </c>
      <c r="U358" s="153" t="s">
        <v>15</v>
      </c>
      <c r="V358" s="68" t="s">
        <v>22</v>
      </c>
      <c r="W358" s="153" t="s">
        <v>15</v>
      </c>
      <c r="X358" s="67" t="s">
        <v>23</v>
      </c>
      <c r="Y358" s="153" t="s">
        <v>15</v>
      </c>
      <c r="Z358" s="154" t="s">
        <v>24</v>
      </c>
      <c r="AA358" s="153" t="s">
        <v>15</v>
      </c>
      <c r="AB358" s="180" t="s">
        <v>25</v>
      </c>
      <c r="AC358" s="68" t="s">
        <v>26</v>
      </c>
      <c r="AD358" s="68" t="s">
        <v>27</v>
      </c>
      <c r="AE358" s="70" t="s">
        <v>15</v>
      </c>
      <c r="AF358" s="74"/>
      <c r="AG358" s="75" t="s">
        <v>28</v>
      </c>
      <c r="AJ358" s="77">
        <f>AG368</f>
        <v>0</v>
      </c>
      <c r="AK358" s="77"/>
      <c r="AL358" s="78" t="s">
        <v>29</v>
      </c>
      <c r="AM358" s="78" t="s">
        <v>29</v>
      </c>
      <c r="AN358" s="78" t="s">
        <v>29</v>
      </c>
      <c r="AO358" s="78" t="s">
        <v>30</v>
      </c>
      <c r="AP358" s="78" t="s">
        <v>31</v>
      </c>
      <c r="AQ358" s="78" t="s">
        <v>32</v>
      </c>
      <c r="AT358" s="81"/>
      <c r="AU358" s="80"/>
    </row>
    <row r="359" spans="2:47" x14ac:dyDescent="0.2">
      <c r="B359" s="62"/>
      <c r="C359" s="156" t="s">
        <v>33</v>
      </c>
      <c r="D359" s="83" t="s">
        <v>34</v>
      </c>
      <c r="E359" s="83" t="s">
        <v>35</v>
      </c>
      <c r="F359" s="84" t="s">
        <v>36</v>
      </c>
      <c r="G359" s="85" t="s">
        <v>37</v>
      </c>
      <c r="H359" s="86" t="s">
        <v>38</v>
      </c>
      <c r="I359" s="87" t="s">
        <v>39</v>
      </c>
      <c r="J359" s="87"/>
      <c r="K359" s="157"/>
      <c r="L359" s="89" t="s">
        <v>40</v>
      </c>
      <c r="M359" s="157"/>
      <c r="N359" s="89" t="s">
        <v>40</v>
      </c>
      <c r="O359" s="157"/>
      <c r="P359" s="88" t="s">
        <v>41</v>
      </c>
      <c r="Q359" s="157"/>
      <c r="R359" s="88" t="s">
        <v>41</v>
      </c>
      <c r="S359" s="157"/>
      <c r="T359" s="88" t="s">
        <v>40</v>
      </c>
      <c r="U359" s="157"/>
      <c r="V359" s="87" t="s">
        <v>41</v>
      </c>
      <c r="W359" s="157"/>
      <c r="X359" s="89" t="s">
        <v>41</v>
      </c>
      <c r="Y359" s="157"/>
      <c r="Z359" s="88" t="s">
        <v>40</v>
      </c>
      <c r="AA359" s="157"/>
      <c r="AB359" s="181" t="s">
        <v>40</v>
      </c>
      <c r="AC359" s="87" t="s">
        <v>40</v>
      </c>
      <c r="AD359" s="91" t="s">
        <v>42</v>
      </c>
      <c r="AE359" s="88"/>
      <c r="AF359" s="92"/>
      <c r="AG359" s="93" t="s">
        <v>43</v>
      </c>
      <c r="AJ359" s="77">
        <f>AG368</f>
        <v>0</v>
      </c>
      <c r="AK359" s="77"/>
      <c r="AL359" s="94" t="s">
        <v>25</v>
      </c>
      <c r="AM359" s="94" t="s">
        <v>26</v>
      </c>
      <c r="AN359" s="94" t="s">
        <v>44</v>
      </c>
      <c r="AO359" s="95" t="s">
        <v>44</v>
      </c>
      <c r="AP359" s="95" t="s">
        <v>44</v>
      </c>
      <c r="AQ359" s="95" t="s">
        <v>44</v>
      </c>
      <c r="AT359" s="81"/>
      <c r="AU359" s="80"/>
    </row>
    <row r="360" spans="2:47" ht="15" x14ac:dyDescent="0.25">
      <c r="B360" s="62"/>
      <c r="C360" s="96"/>
      <c r="D360" s="195"/>
      <c r="E360" s="195"/>
      <c r="F360" s="158" t="s">
        <v>49</v>
      </c>
      <c r="G360" s="98"/>
      <c r="H360" s="98"/>
      <c r="I360" s="107"/>
      <c r="J360" s="107"/>
      <c r="K360" s="100">
        <f t="shared" ref="K360:K367" si="551">INT(IF(J360="E",(IF((AND(I360&gt;10.99)*(I360&lt;14.21)),(14.3-I360)/0.1*10,(IF((AND(I360&gt;6)*(I360&lt;11.01)),(12.65-I360)/0.05*10,0))))+50,(IF((AND(I360&gt;10.99)*(I360&lt;14.21)),(14.3-I360)/0.1*10,(IF((AND(I360&gt;6)*(I360&lt;11.01)),(12.65-I360)/0.05*10,0))))))</f>
        <v>0</v>
      </c>
      <c r="L360" s="107"/>
      <c r="M360" s="100">
        <f t="shared" ref="M360:M367" si="552">INT(IF(L360&lt;1,0,(L360-0.945)/0.055)*10)</f>
        <v>0</v>
      </c>
      <c r="N360" s="126"/>
      <c r="O360" s="100">
        <f t="shared" ref="O360:O367" si="553">INT(IF(N360&lt;3,0,(N360-2.85)/0.15)*10)</f>
        <v>0</v>
      </c>
      <c r="P360" s="102"/>
      <c r="Q360" s="100">
        <f t="shared" ref="Q360:Q367" si="554">INT(IF(P360&lt;5,0,(P360-4)/1)*10)</f>
        <v>0</v>
      </c>
      <c r="R360" s="103"/>
      <c r="S360" s="104">
        <f>INT(IF(R360&lt;30,0,(R360-27)/3)*10)</f>
        <v>0</v>
      </c>
      <c r="T360" s="107"/>
      <c r="U360" s="100">
        <f t="shared" ref="U360:U367" si="555">INT(IF(T360&lt;2.2,0,(T360-2.135)/0.065)*10)</f>
        <v>0</v>
      </c>
      <c r="V360" s="103"/>
      <c r="W360" s="100">
        <f t="shared" ref="W360:W367" si="556">INT(IF(V360&lt;5,0,(V360-4.3)/0.7)*10)</f>
        <v>0</v>
      </c>
      <c r="X360" s="85"/>
      <c r="Y360" s="100">
        <f t="shared" ref="Y360:Y367" si="557">INT(IF(X360&lt;10,0,(X360-9)/1)*10)</f>
        <v>0</v>
      </c>
      <c r="Z360" s="107"/>
      <c r="AA360" s="100">
        <f t="shared" ref="AA360:AA367" si="558">INT(IF(Z360&lt;5,0,(Z360-4.25)/0.75)*10)</f>
        <v>0</v>
      </c>
      <c r="AB360" s="108"/>
      <c r="AC360" s="102"/>
      <c r="AD360" s="109"/>
      <c r="AE360" s="110">
        <f>IF(AF360="ANO",(MAX(AL360:AN360)),0)</f>
        <v>0</v>
      </c>
      <c r="AF360" s="111" t="str">
        <f t="shared" ref="AF360:AF367" si="559">IF(AND(ISNUMBER(AB360))*((ISNUMBER(AC360)))*(((ISNUMBER(AD360)))),"NE",IF(AND(ISNUMBER(AB360))*((ISNUMBER(AC360))),"NE",IF(AND(ISNUMBER(AB360))*((ISNUMBER(AD360))),"NE",IF(AND(ISNUMBER(AC360))*((ISNUMBER(AD360))),"NE",IF(AND(AB360="")*((AC360=""))*(((AD360=""))),"NE","ANO")))))</f>
        <v>NE</v>
      </c>
      <c r="AG360" s="112">
        <f t="shared" ref="AG360:AG367" si="560">SUM(K360+M360+O360+Q360+S360+U360+W360+Y360+AA360+AE360)</f>
        <v>0</v>
      </c>
      <c r="AJ360" s="119">
        <f>AG368</f>
        <v>0</v>
      </c>
      <c r="AK360" s="119"/>
      <c r="AL360" s="114">
        <f>INT(IF(AB360&lt;25,0,(AB360-23.5)/1.5)*10)</f>
        <v>0</v>
      </c>
      <c r="AM360" s="114">
        <f>INT(IF(AC360&lt;120,0,(AC360-117.6)/2.4)*10)</f>
        <v>0</v>
      </c>
      <c r="AN360" s="114">
        <f>INT(IF(AO360&gt;=441,0,(442.5-AO360)/2.5)*10)</f>
        <v>0</v>
      </c>
      <c r="AO360" s="115" t="str">
        <f t="shared" ref="AO360:AO367" si="561">IF(AND(AP360=0,AQ360=0),"",AP360*60+AQ360)</f>
        <v/>
      </c>
      <c r="AP360" s="115">
        <f t="shared" ref="AP360:AP367" si="562">HOUR(AD360)</f>
        <v>0</v>
      </c>
      <c r="AQ360" s="115">
        <f t="shared" ref="AQ360:AQ367" si="563">MINUTE(AD360)</f>
        <v>0</v>
      </c>
      <c r="AT360" s="117">
        <f>D358</f>
        <v>0</v>
      </c>
      <c r="AU360" s="118" t="str">
        <f>IF(A360="A","QD","")</f>
        <v/>
      </c>
    </row>
    <row r="361" spans="2:47" ht="15" x14ac:dyDescent="0.25">
      <c r="B361" s="62"/>
      <c r="C361" s="96"/>
      <c r="D361" s="195"/>
      <c r="E361" s="195"/>
      <c r="F361" s="158" t="s">
        <v>49</v>
      </c>
      <c r="G361" s="98"/>
      <c r="H361" s="98"/>
      <c r="I361" s="99"/>
      <c r="J361" s="99"/>
      <c r="K361" s="100">
        <f t="shared" si="551"/>
        <v>0</v>
      </c>
      <c r="L361" s="99"/>
      <c r="M361" s="100">
        <f t="shared" si="552"/>
        <v>0</v>
      </c>
      <c r="N361" s="101"/>
      <c r="O361" s="100">
        <f t="shared" si="553"/>
        <v>0</v>
      </c>
      <c r="P361" s="102"/>
      <c r="Q361" s="100">
        <f t="shared" si="554"/>
        <v>0</v>
      </c>
      <c r="R361" s="103"/>
      <c r="S361" s="104">
        <f t="shared" ref="S361:S367" si="564">INT(IF(R361&lt;30,0,(R361-27)/3)*10)</f>
        <v>0</v>
      </c>
      <c r="T361" s="99"/>
      <c r="U361" s="100">
        <f t="shared" si="555"/>
        <v>0</v>
      </c>
      <c r="V361" s="103"/>
      <c r="W361" s="100">
        <f t="shared" si="556"/>
        <v>0</v>
      </c>
      <c r="X361" s="106"/>
      <c r="Y361" s="100">
        <f t="shared" si="557"/>
        <v>0</v>
      </c>
      <c r="Z361" s="107"/>
      <c r="AA361" s="100">
        <f t="shared" si="558"/>
        <v>0</v>
      </c>
      <c r="AB361" s="108"/>
      <c r="AC361" s="102"/>
      <c r="AD361" s="109"/>
      <c r="AE361" s="110">
        <f t="shared" ref="AE361:AE366" si="565">IF(AF361="ANO",(MAX(AL361:AN361)),0)</f>
        <v>0</v>
      </c>
      <c r="AF361" s="111" t="str">
        <f t="shared" si="559"/>
        <v>NE</v>
      </c>
      <c r="AG361" s="112">
        <f t="shared" si="560"/>
        <v>0</v>
      </c>
      <c r="AJ361" s="119">
        <f>AG368</f>
        <v>0</v>
      </c>
      <c r="AK361" s="119"/>
      <c r="AL361" s="114">
        <f t="shared" ref="AL361:AL367" si="566">INT(IF(AB361&lt;25,0,(AB361-23.5)/1.5)*10)</f>
        <v>0</v>
      </c>
      <c r="AM361" s="114">
        <f t="shared" ref="AM361:AM367" si="567">INT(IF(AC361&lt;120,0,(AC361-117.6)/2.4)*10)</f>
        <v>0</v>
      </c>
      <c r="AN361" s="114">
        <f t="shared" ref="AN361:AN367" si="568">INT(IF(AO361&gt;=441,0,(442.5-AO361)/2.5)*10)</f>
        <v>0</v>
      </c>
      <c r="AO361" s="115" t="str">
        <f t="shared" si="561"/>
        <v/>
      </c>
      <c r="AP361" s="115">
        <f t="shared" si="562"/>
        <v>0</v>
      </c>
      <c r="AQ361" s="115">
        <f t="shared" si="563"/>
        <v>0</v>
      </c>
      <c r="AT361" s="117">
        <f>D358</f>
        <v>0</v>
      </c>
      <c r="AU361" s="118" t="str">
        <f t="shared" ref="AU361:AU367" si="569">IF(A361="A","QD","")</f>
        <v/>
      </c>
    </row>
    <row r="362" spans="2:47" ht="15" x14ac:dyDescent="0.25">
      <c r="B362" s="62"/>
      <c r="C362" s="96"/>
      <c r="D362" s="195"/>
      <c r="E362" s="195"/>
      <c r="F362" s="158" t="s">
        <v>49</v>
      </c>
      <c r="G362" s="98"/>
      <c r="H362" s="98"/>
      <c r="I362" s="99"/>
      <c r="J362" s="99"/>
      <c r="K362" s="100">
        <f t="shared" si="551"/>
        <v>0</v>
      </c>
      <c r="L362" s="99"/>
      <c r="M362" s="100">
        <f t="shared" si="552"/>
        <v>0</v>
      </c>
      <c r="N362" s="101"/>
      <c r="O362" s="100">
        <f t="shared" si="553"/>
        <v>0</v>
      </c>
      <c r="P362" s="102"/>
      <c r="Q362" s="100">
        <f t="shared" si="554"/>
        <v>0</v>
      </c>
      <c r="R362" s="103"/>
      <c r="S362" s="104">
        <f t="shared" si="564"/>
        <v>0</v>
      </c>
      <c r="T362" s="99"/>
      <c r="U362" s="100">
        <f t="shared" si="555"/>
        <v>0</v>
      </c>
      <c r="V362" s="103"/>
      <c r="W362" s="100">
        <f t="shared" si="556"/>
        <v>0</v>
      </c>
      <c r="X362" s="106"/>
      <c r="Y362" s="100">
        <f t="shared" si="557"/>
        <v>0</v>
      </c>
      <c r="Z362" s="107"/>
      <c r="AA362" s="100">
        <f t="shared" si="558"/>
        <v>0</v>
      </c>
      <c r="AB362" s="108"/>
      <c r="AC362" s="102"/>
      <c r="AD362" s="109"/>
      <c r="AE362" s="110">
        <f t="shared" si="565"/>
        <v>0</v>
      </c>
      <c r="AF362" s="111" t="str">
        <f t="shared" si="559"/>
        <v>NE</v>
      </c>
      <c r="AG362" s="112">
        <f t="shared" si="560"/>
        <v>0</v>
      </c>
      <c r="AJ362" s="119">
        <f>AG368</f>
        <v>0</v>
      </c>
      <c r="AK362" s="119"/>
      <c r="AL362" s="114">
        <f t="shared" si="566"/>
        <v>0</v>
      </c>
      <c r="AM362" s="114">
        <f t="shared" si="567"/>
        <v>0</v>
      </c>
      <c r="AN362" s="114">
        <f t="shared" si="568"/>
        <v>0</v>
      </c>
      <c r="AO362" s="115" t="str">
        <f t="shared" si="561"/>
        <v/>
      </c>
      <c r="AP362" s="115">
        <f t="shared" si="562"/>
        <v>0</v>
      </c>
      <c r="AQ362" s="115">
        <f t="shared" si="563"/>
        <v>0</v>
      </c>
      <c r="AT362" s="117">
        <f>D358</f>
        <v>0</v>
      </c>
      <c r="AU362" s="118" t="str">
        <f t="shared" si="569"/>
        <v/>
      </c>
    </row>
    <row r="363" spans="2:47" ht="15" x14ac:dyDescent="0.25">
      <c r="B363" s="62"/>
      <c r="C363" s="96"/>
      <c r="D363" s="195"/>
      <c r="E363" s="195"/>
      <c r="F363" s="158" t="s">
        <v>49</v>
      </c>
      <c r="G363" s="98"/>
      <c r="H363" s="98"/>
      <c r="I363" s="99"/>
      <c r="J363" s="99"/>
      <c r="K363" s="100">
        <f t="shared" si="551"/>
        <v>0</v>
      </c>
      <c r="L363" s="99"/>
      <c r="M363" s="100">
        <f t="shared" si="552"/>
        <v>0</v>
      </c>
      <c r="N363" s="101"/>
      <c r="O363" s="100">
        <f t="shared" si="553"/>
        <v>0</v>
      </c>
      <c r="P363" s="102"/>
      <c r="Q363" s="100">
        <f t="shared" si="554"/>
        <v>0</v>
      </c>
      <c r="R363" s="103"/>
      <c r="S363" s="104">
        <f t="shared" si="564"/>
        <v>0</v>
      </c>
      <c r="T363" s="99"/>
      <c r="U363" s="100">
        <f t="shared" si="555"/>
        <v>0</v>
      </c>
      <c r="V363" s="103"/>
      <c r="W363" s="100">
        <f t="shared" si="556"/>
        <v>0</v>
      </c>
      <c r="X363" s="106"/>
      <c r="Y363" s="100">
        <f t="shared" si="557"/>
        <v>0</v>
      </c>
      <c r="Z363" s="107"/>
      <c r="AA363" s="100">
        <f t="shared" si="558"/>
        <v>0</v>
      </c>
      <c r="AB363" s="108"/>
      <c r="AC363" s="102"/>
      <c r="AD363" s="109"/>
      <c r="AE363" s="110">
        <f t="shared" si="565"/>
        <v>0</v>
      </c>
      <c r="AF363" s="111" t="str">
        <f t="shared" si="559"/>
        <v>NE</v>
      </c>
      <c r="AG363" s="112">
        <f t="shared" si="560"/>
        <v>0</v>
      </c>
      <c r="AJ363" s="119">
        <f>AG368</f>
        <v>0</v>
      </c>
      <c r="AK363" s="119"/>
      <c r="AL363" s="114">
        <f t="shared" si="566"/>
        <v>0</v>
      </c>
      <c r="AM363" s="114">
        <f t="shared" si="567"/>
        <v>0</v>
      </c>
      <c r="AN363" s="114">
        <f t="shared" si="568"/>
        <v>0</v>
      </c>
      <c r="AO363" s="115" t="str">
        <f t="shared" si="561"/>
        <v/>
      </c>
      <c r="AP363" s="115">
        <f t="shared" si="562"/>
        <v>0</v>
      </c>
      <c r="AQ363" s="115">
        <f t="shared" si="563"/>
        <v>0</v>
      </c>
      <c r="AT363" s="117">
        <f>D358</f>
        <v>0</v>
      </c>
      <c r="AU363" s="118" t="str">
        <f t="shared" si="569"/>
        <v/>
      </c>
    </row>
    <row r="364" spans="2:47" ht="15" x14ac:dyDescent="0.25">
      <c r="B364" s="62"/>
      <c r="C364" s="96"/>
      <c r="D364" s="196"/>
      <c r="E364" s="196"/>
      <c r="F364" s="124" t="s">
        <v>40</v>
      </c>
      <c r="G364" s="98"/>
      <c r="H364" s="98"/>
      <c r="I364" s="99"/>
      <c r="J364" s="99"/>
      <c r="K364" s="100">
        <f t="shared" si="551"/>
        <v>0</v>
      </c>
      <c r="L364" s="99"/>
      <c r="M364" s="100">
        <f t="shared" si="552"/>
        <v>0</v>
      </c>
      <c r="N364" s="101"/>
      <c r="O364" s="100">
        <f t="shared" si="553"/>
        <v>0</v>
      </c>
      <c r="P364" s="102"/>
      <c r="Q364" s="100">
        <f t="shared" si="554"/>
        <v>0</v>
      </c>
      <c r="R364" s="103"/>
      <c r="S364" s="104">
        <f t="shared" si="564"/>
        <v>0</v>
      </c>
      <c r="T364" s="99"/>
      <c r="U364" s="100">
        <f t="shared" si="555"/>
        <v>0</v>
      </c>
      <c r="V364" s="103"/>
      <c r="W364" s="100">
        <f t="shared" si="556"/>
        <v>0</v>
      </c>
      <c r="X364" s="85"/>
      <c r="Y364" s="100">
        <f t="shared" si="557"/>
        <v>0</v>
      </c>
      <c r="Z364" s="107"/>
      <c r="AA364" s="100">
        <f t="shared" si="558"/>
        <v>0</v>
      </c>
      <c r="AB364" s="108"/>
      <c r="AC364" s="102"/>
      <c r="AD364" s="122"/>
      <c r="AE364" s="110">
        <f t="shared" si="565"/>
        <v>0</v>
      </c>
      <c r="AF364" s="111" t="str">
        <f t="shared" si="559"/>
        <v>NE</v>
      </c>
      <c r="AG364" s="128">
        <f t="shared" si="560"/>
        <v>0</v>
      </c>
      <c r="AJ364" s="119">
        <f>AG368</f>
        <v>0</v>
      </c>
      <c r="AK364" s="119"/>
      <c r="AL364" s="114">
        <f t="shared" si="566"/>
        <v>0</v>
      </c>
      <c r="AM364" s="114">
        <f t="shared" si="567"/>
        <v>0</v>
      </c>
      <c r="AN364" s="114">
        <f t="shared" si="568"/>
        <v>0</v>
      </c>
      <c r="AO364" s="115" t="str">
        <f t="shared" si="561"/>
        <v/>
      </c>
      <c r="AP364" s="115">
        <f t="shared" si="562"/>
        <v>0</v>
      </c>
      <c r="AQ364" s="115">
        <f t="shared" si="563"/>
        <v>0</v>
      </c>
      <c r="AT364" s="117">
        <f>D358</f>
        <v>0</v>
      </c>
      <c r="AU364" s="118" t="str">
        <f t="shared" si="569"/>
        <v/>
      </c>
    </row>
    <row r="365" spans="2:47" ht="15" x14ac:dyDescent="0.25">
      <c r="B365" s="62"/>
      <c r="C365" s="96"/>
      <c r="D365" s="196"/>
      <c r="E365" s="196"/>
      <c r="F365" s="124" t="s">
        <v>40</v>
      </c>
      <c r="G365" s="98"/>
      <c r="H365" s="98"/>
      <c r="I365" s="107"/>
      <c r="J365" s="107"/>
      <c r="K365" s="100">
        <f t="shared" si="551"/>
        <v>0</v>
      </c>
      <c r="L365" s="107"/>
      <c r="M365" s="100">
        <f t="shared" si="552"/>
        <v>0</v>
      </c>
      <c r="N365" s="126"/>
      <c r="O365" s="100">
        <f t="shared" si="553"/>
        <v>0</v>
      </c>
      <c r="P365" s="102"/>
      <c r="Q365" s="100">
        <f t="shared" si="554"/>
        <v>0</v>
      </c>
      <c r="R365" s="103"/>
      <c r="S365" s="104">
        <f t="shared" si="564"/>
        <v>0</v>
      </c>
      <c r="T365" s="107"/>
      <c r="U365" s="100">
        <f t="shared" si="555"/>
        <v>0</v>
      </c>
      <c r="V365" s="103"/>
      <c r="W365" s="100">
        <f t="shared" si="556"/>
        <v>0</v>
      </c>
      <c r="X365" s="106"/>
      <c r="Y365" s="100">
        <f t="shared" si="557"/>
        <v>0</v>
      </c>
      <c r="Z365" s="107"/>
      <c r="AA365" s="100">
        <f t="shared" si="558"/>
        <v>0</v>
      </c>
      <c r="AB365" s="108"/>
      <c r="AC365" s="102"/>
      <c r="AD365" s="109"/>
      <c r="AE365" s="110">
        <f t="shared" si="565"/>
        <v>0</v>
      </c>
      <c r="AF365" s="111" t="str">
        <f t="shared" si="559"/>
        <v>NE</v>
      </c>
      <c r="AG365" s="128">
        <f t="shared" si="560"/>
        <v>0</v>
      </c>
      <c r="AJ365" s="119">
        <f>AG368</f>
        <v>0</v>
      </c>
      <c r="AK365" s="119"/>
      <c r="AL365" s="114">
        <f t="shared" si="566"/>
        <v>0</v>
      </c>
      <c r="AM365" s="114">
        <f t="shared" si="567"/>
        <v>0</v>
      </c>
      <c r="AN365" s="114">
        <f t="shared" si="568"/>
        <v>0</v>
      </c>
      <c r="AO365" s="115" t="str">
        <f t="shared" si="561"/>
        <v/>
      </c>
      <c r="AP365" s="115">
        <f t="shared" si="562"/>
        <v>0</v>
      </c>
      <c r="AQ365" s="115">
        <f t="shared" si="563"/>
        <v>0</v>
      </c>
      <c r="AT365" s="117">
        <f>D358</f>
        <v>0</v>
      </c>
      <c r="AU365" s="118" t="str">
        <f t="shared" si="569"/>
        <v/>
      </c>
    </row>
    <row r="366" spans="2:47" ht="15" x14ac:dyDescent="0.25">
      <c r="B366" s="62"/>
      <c r="C366" s="96"/>
      <c r="D366" s="196"/>
      <c r="E366" s="196"/>
      <c r="F366" s="124" t="s">
        <v>40</v>
      </c>
      <c r="G366" s="98"/>
      <c r="H366" s="98"/>
      <c r="I366" s="107"/>
      <c r="J366" s="107"/>
      <c r="K366" s="100">
        <f t="shared" si="551"/>
        <v>0</v>
      </c>
      <c r="L366" s="107"/>
      <c r="M366" s="100">
        <f t="shared" si="552"/>
        <v>0</v>
      </c>
      <c r="N366" s="126"/>
      <c r="O366" s="100">
        <f t="shared" si="553"/>
        <v>0</v>
      </c>
      <c r="P366" s="102"/>
      <c r="Q366" s="100">
        <f t="shared" si="554"/>
        <v>0</v>
      </c>
      <c r="R366" s="103"/>
      <c r="S366" s="104">
        <f t="shared" si="564"/>
        <v>0</v>
      </c>
      <c r="T366" s="107"/>
      <c r="U366" s="100">
        <f t="shared" si="555"/>
        <v>0</v>
      </c>
      <c r="V366" s="103"/>
      <c r="W366" s="100">
        <f t="shared" si="556"/>
        <v>0</v>
      </c>
      <c r="X366" s="106"/>
      <c r="Y366" s="100">
        <f t="shared" si="557"/>
        <v>0</v>
      </c>
      <c r="Z366" s="107"/>
      <c r="AA366" s="100">
        <f t="shared" si="558"/>
        <v>0</v>
      </c>
      <c r="AB366" s="108"/>
      <c r="AC366" s="102"/>
      <c r="AD366" s="109"/>
      <c r="AE366" s="110">
        <f t="shared" si="565"/>
        <v>0</v>
      </c>
      <c r="AF366" s="111" t="str">
        <f t="shared" si="559"/>
        <v>NE</v>
      </c>
      <c r="AG366" s="128">
        <f t="shared" si="560"/>
        <v>0</v>
      </c>
      <c r="AJ366" s="119">
        <f>AG368</f>
        <v>0</v>
      </c>
      <c r="AK366" s="119"/>
      <c r="AL366" s="114">
        <f t="shared" si="566"/>
        <v>0</v>
      </c>
      <c r="AM366" s="114">
        <f t="shared" si="567"/>
        <v>0</v>
      </c>
      <c r="AN366" s="114">
        <f t="shared" si="568"/>
        <v>0</v>
      </c>
      <c r="AO366" s="115" t="str">
        <f t="shared" si="561"/>
        <v/>
      </c>
      <c r="AP366" s="115">
        <f t="shared" si="562"/>
        <v>0</v>
      </c>
      <c r="AQ366" s="115">
        <f t="shared" si="563"/>
        <v>0</v>
      </c>
      <c r="AT366" s="117">
        <f>D358</f>
        <v>0</v>
      </c>
      <c r="AU366" s="118" t="str">
        <f t="shared" si="569"/>
        <v/>
      </c>
    </row>
    <row r="367" spans="2:47" ht="15" x14ac:dyDescent="0.25">
      <c r="B367" s="62"/>
      <c r="C367" s="96"/>
      <c r="D367" s="196"/>
      <c r="E367" s="196"/>
      <c r="F367" s="124" t="s">
        <v>40</v>
      </c>
      <c r="G367" s="98"/>
      <c r="H367" s="98"/>
      <c r="I367" s="107"/>
      <c r="J367" s="107"/>
      <c r="K367" s="100">
        <f t="shared" si="551"/>
        <v>0</v>
      </c>
      <c r="L367" s="107"/>
      <c r="M367" s="100">
        <f t="shared" si="552"/>
        <v>0</v>
      </c>
      <c r="N367" s="126"/>
      <c r="O367" s="100">
        <f t="shared" si="553"/>
        <v>0</v>
      </c>
      <c r="P367" s="102"/>
      <c r="Q367" s="100">
        <f t="shared" si="554"/>
        <v>0</v>
      </c>
      <c r="R367" s="103"/>
      <c r="S367" s="104">
        <f t="shared" si="564"/>
        <v>0</v>
      </c>
      <c r="T367" s="107"/>
      <c r="U367" s="100">
        <f t="shared" si="555"/>
        <v>0</v>
      </c>
      <c r="V367" s="103"/>
      <c r="W367" s="100">
        <f t="shared" si="556"/>
        <v>0</v>
      </c>
      <c r="X367" s="106"/>
      <c r="Y367" s="100">
        <f t="shared" si="557"/>
        <v>0</v>
      </c>
      <c r="Z367" s="107"/>
      <c r="AA367" s="100">
        <f t="shared" si="558"/>
        <v>0</v>
      </c>
      <c r="AB367" s="108"/>
      <c r="AC367" s="102"/>
      <c r="AD367" s="109"/>
      <c r="AE367" s="110">
        <f>IF(AF367="ANO",(MAX(AL367:AN367)),0)</f>
        <v>0</v>
      </c>
      <c r="AF367" s="111" t="str">
        <f t="shared" si="559"/>
        <v>NE</v>
      </c>
      <c r="AG367" s="128">
        <f t="shared" si="560"/>
        <v>0</v>
      </c>
      <c r="AJ367" s="119">
        <f>AG368</f>
        <v>0</v>
      </c>
      <c r="AK367" s="119"/>
      <c r="AL367" s="114">
        <f t="shared" si="566"/>
        <v>0</v>
      </c>
      <c r="AM367" s="114">
        <f t="shared" si="567"/>
        <v>0</v>
      </c>
      <c r="AN367" s="114">
        <f t="shared" si="568"/>
        <v>0</v>
      </c>
      <c r="AO367" s="115" t="str">
        <f t="shared" si="561"/>
        <v/>
      </c>
      <c r="AP367" s="115">
        <f t="shared" si="562"/>
        <v>0</v>
      </c>
      <c r="AQ367" s="115">
        <f t="shared" si="563"/>
        <v>0</v>
      </c>
      <c r="AT367" s="117">
        <f>D358</f>
        <v>0</v>
      </c>
      <c r="AU367" s="118" t="str">
        <f t="shared" si="569"/>
        <v/>
      </c>
    </row>
    <row r="368" spans="2:47" x14ac:dyDescent="0.2">
      <c r="B368" s="62"/>
      <c r="C368" s="160"/>
      <c r="D368" s="197"/>
      <c r="E368" s="197"/>
      <c r="F368" s="198"/>
      <c r="G368" s="197"/>
      <c r="H368" s="197"/>
      <c r="I368" s="197"/>
      <c r="J368" s="197"/>
      <c r="K368" s="197"/>
      <c r="L368" s="197"/>
      <c r="M368" s="197"/>
      <c r="N368" s="197"/>
      <c r="O368" s="197"/>
      <c r="P368" s="197"/>
      <c r="Q368" s="197"/>
      <c r="R368" s="197"/>
      <c r="S368" s="197"/>
      <c r="T368" s="197"/>
      <c r="U368" s="197"/>
      <c r="V368" s="197"/>
      <c r="W368" s="197"/>
      <c r="X368" s="197"/>
      <c r="Y368" s="197"/>
      <c r="Z368" s="197"/>
      <c r="AA368" s="197"/>
      <c r="AB368" s="197"/>
      <c r="AC368" s="197"/>
      <c r="AD368" s="197"/>
      <c r="AE368" s="199" t="s">
        <v>63</v>
      </c>
      <c r="AF368" s="200"/>
      <c r="AG368" s="201">
        <f>SUM((SUM(AG360:AG363)-MIN(AG360:AG363))+(SUM(AG364:AG367)-MIN(AG364:AG367)))</f>
        <v>0</v>
      </c>
      <c r="AJ368" s="137">
        <f>AG368</f>
        <v>0</v>
      </c>
      <c r="AK368" s="137"/>
      <c r="AL368" s="137"/>
      <c r="AM368" s="137"/>
      <c r="AN368" s="137"/>
      <c r="AP368" s="16"/>
      <c r="AQ368" s="139"/>
      <c r="AT368" s="14"/>
      <c r="AU368" s="14"/>
    </row>
    <row r="369" spans="2:47" ht="13.5" thickBot="1" x14ac:dyDescent="0.25">
      <c r="B369" s="62"/>
      <c r="C369" s="141"/>
      <c r="D369" s="142"/>
      <c r="E369" s="142"/>
      <c r="F369" s="143"/>
      <c r="G369" s="143"/>
      <c r="H369" s="143"/>
      <c r="I369" s="143"/>
      <c r="J369" s="143"/>
      <c r="K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5"/>
      <c r="W369" s="143"/>
      <c r="X369" s="143"/>
      <c r="Y369" s="143"/>
      <c r="Z369" s="143"/>
      <c r="AA369" s="143"/>
      <c r="AB369" s="143"/>
      <c r="AC369" s="145"/>
      <c r="AD369" s="145"/>
      <c r="AE369" s="202"/>
      <c r="AF369" s="178"/>
      <c r="AG369" s="218"/>
      <c r="AJ369" s="137">
        <f>AG368</f>
        <v>0</v>
      </c>
      <c r="AK369" s="137"/>
      <c r="AL369" s="137"/>
      <c r="AM369" s="137"/>
      <c r="AN369" s="137"/>
      <c r="AP369" s="16"/>
      <c r="AQ369" s="16"/>
      <c r="AT369" s="16"/>
      <c r="AU369" s="16"/>
    </row>
    <row r="370" spans="2:47" x14ac:dyDescent="0.2">
      <c r="B370" s="62" t="s">
        <v>226</v>
      </c>
      <c r="C370" s="149" t="s">
        <v>227</v>
      </c>
      <c r="D370" s="150"/>
      <c r="E370" s="151"/>
      <c r="F370" s="152"/>
      <c r="G370" s="66"/>
      <c r="H370" s="66"/>
      <c r="I370" s="68" t="s">
        <v>14</v>
      </c>
      <c r="J370" s="69"/>
      <c r="K370" s="153" t="s">
        <v>15</v>
      </c>
      <c r="L370" s="67" t="s">
        <v>16</v>
      </c>
      <c r="M370" s="153" t="s">
        <v>15</v>
      </c>
      <c r="N370" s="67" t="s">
        <v>17</v>
      </c>
      <c r="O370" s="153" t="s">
        <v>15</v>
      </c>
      <c r="P370" s="154" t="s">
        <v>18</v>
      </c>
      <c r="Q370" s="153" t="s">
        <v>15</v>
      </c>
      <c r="R370" s="72" t="s">
        <v>19</v>
      </c>
      <c r="S370" s="70" t="s">
        <v>20</v>
      </c>
      <c r="T370" s="154" t="s">
        <v>21</v>
      </c>
      <c r="U370" s="153" t="s">
        <v>15</v>
      </c>
      <c r="V370" s="68" t="s">
        <v>22</v>
      </c>
      <c r="W370" s="153" t="s">
        <v>15</v>
      </c>
      <c r="X370" s="67" t="s">
        <v>23</v>
      </c>
      <c r="Y370" s="153" t="s">
        <v>15</v>
      </c>
      <c r="Z370" s="154" t="s">
        <v>24</v>
      </c>
      <c r="AA370" s="153" t="s">
        <v>15</v>
      </c>
      <c r="AB370" s="180" t="s">
        <v>25</v>
      </c>
      <c r="AC370" s="68" t="s">
        <v>26</v>
      </c>
      <c r="AD370" s="68" t="s">
        <v>27</v>
      </c>
      <c r="AE370" s="70" t="s">
        <v>15</v>
      </c>
      <c r="AF370" s="74"/>
      <c r="AG370" s="75" t="s">
        <v>28</v>
      </c>
      <c r="AJ370" s="77">
        <f>AG380</f>
        <v>0</v>
      </c>
      <c r="AK370" s="77"/>
      <c r="AL370" s="78" t="s">
        <v>29</v>
      </c>
      <c r="AM370" s="78" t="s">
        <v>29</v>
      </c>
      <c r="AN370" s="78" t="s">
        <v>29</v>
      </c>
      <c r="AO370" s="78" t="s">
        <v>30</v>
      </c>
      <c r="AP370" s="78" t="s">
        <v>31</v>
      </c>
      <c r="AQ370" s="78" t="s">
        <v>32</v>
      </c>
      <c r="AT370" s="16"/>
      <c r="AU370" s="16"/>
    </row>
    <row r="371" spans="2:47" x14ac:dyDescent="0.2">
      <c r="B371" s="62"/>
      <c r="C371" s="156" t="s">
        <v>33</v>
      </c>
      <c r="D371" s="83" t="s">
        <v>34</v>
      </c>
      <c r="E371" s="83" t="s">
        <v>35</v>
      </c>
      <c r="F371" s="84" t="s">
        <v>36</v>
      </c>
      <c r="G371" s="85" t="s">
        <v>37</v>
      </c>
      <c r="H371" s="86" t="s">
        <v>38</v>
      </c>
      <c r="I371" s="87" t="s">
        <v>39</v>
      </c>
      <c r="J371" s="87"/>
      <c r="K371" s="157"/>
      <c r="L371" s="89" t="s">
        <v>40</v>
      </c>
      <c r="M371" s="157"/>
      <c r="N371" s="89" t="s">
        <v>40</v>
      </c>
      <c r="O371" s="157"/>
      <c r="P371" s="88" t="s">
        <v>41</v>
      </c>
      <c r="Q371" s="157"/>
      <c r="R371" s="88" t="s">
        <v>41</v>
      </c>
      <c r="S371" s="88"/>
      <c r="T371" s="88" t="s">
        <v>40</v>
      </c>
      <c r="U371" s="157"/>
      <c r="V371" s="87" t="s">
        <v>41</v>
      </c>
      <c r="W371" s="157"/>
      <c r="X371" s="89" t="s">
        <v>41</v>
      </c>
      <c r="Y371" s="157"/>
      <c r="Z371" s="88" t="s">
        <v>40</v>
      </c>
      <c r="AA371" s="157"/>
      <c r="AB371" s="181" t="s">
        <v>40</v>
      </c>
      <c r="AC371" s="87" t="s">
        <v>40</v>
      </c>
      <c r="AD371" s="91" t="s">
        <v>42</v>
      </c>
      <c r="AE371" s="88"/>
      <c r="AF371" s="92"/>
      <c r="AG371" s="93" t="s">
        <v>43</v>
      </c>
      <c r="AJ371" s="77">
        <f>AG380</f>
        <v>0</v>
      </c>
      <c r="AK371" s="77"/>
      <c r="AL371" s="94" t="s">
        <v>25</v>
      </c>
      <c r="AM371" s="94" t="s">
        <v>26</v>
      </c>
      <c r="AN371" s="94" t="s">
        <v>44</v>
      </c>
      <c r="AO371" s="95" t="s">
        <v>44</v>
      </c>
      <c r="AP371" s="95" t="s">
        <v>44</v>
      </c>
      <c r="AQ371" s="95" t="s">
        <v>44</v>
      </c>
      <c r="AT371" s="16"/>
      <c r="AU371" s="16"/>
    </row>
    <row r="372" spans="2:47" ht="15" x14ac:dyDescent="0.25">
      <c r="B372" s="62"/>
      <c r="C372" s="96"/>
      <c r="D372" s="195"/>
      <c r="E372" s="195"/>
      <c r="F372" s="158" t="s">
        <v>49</v>
      </c>
      <c r="G372" s="98"/>
      <c r="H372" s="98"/>
      <c r="I372" s="107"/>
      <c r="J372" s="107"/>
      <c r="K372" s="100">
        <f t="shared" ref="K372:K379" si="570">INT(IF(J372="E",(IF((AND(I372&gt;10.99)*(I372&lt;14.21)),(14.3-I372)/0.1*10,(IF((AND(I372&gt;6)*(I372&lt;11.01)),(12.65-I372)/0.05*10,0))))+50,(IF((AND(I372&gt;10.99)*(I372&lt;14.21)),(14.3-I372)/0.1*10,(IF((AND(I372&gt;6)*(I372&lt;11.01)),(12.65-I372)/0.05*10,0))))))</f>
        <v>0</v>
      </c>
      <c r="L372" s="107"/>
      <c r="M372" s="100">
        <f t="shared" ref="M372:M379" si="571">INT(IF(L372&lt;1,0,(L372-0.945)/0.055)*10)</f>
        <v>0</v>
      </c>
      <c r="N372" s="126"/>
      <c r="O372" s="100">
        <f t="shared" ref="O372:O379" si="572">INT(IF(N372&lt;3,0,(N372-2.85)/0.15)*10)</f>
        <v>0</v>
      </c>
      <c r="P372" s="102"/>
      <c r="Q372" s="100">
        <f t="shared" ref="Q372:Q379" si="573">INT(IF(P372&lt;5,0,(P372-4)/1)*10)</f>
        <v>0</v>
      </c>
      <c r="R372" s="103"/>
      <c r="S372" s="104">
        <f>INT(IF(R372&lt;30,0,(R372-27)/3)*10)</f>
        <v>0</v>
      </c>
      <c r="T372" s="107"/>
      <c r="U372" s="100">
        <f t="shared" ref="U372:U379" si="574">INT(IF(T372&lt;2.2,0,(T372-2.135)/0.065)*10)</f>
        <v>0</v>
      </c>
      <c r="V372" s="103"/>
      <c r="W372" s="100">
        <f t="shared" ref="W372:W379" si="575">INT(IF(V372&lt;5,0,(V372-4.3)/0.7)*10)</f>
        <v>0</v>
      </c>
      <c r="X372" s="85"/>
      <c r="Y372" s="100">
        <f t="shared" ref="Y372:Y379" si="576">INT(IF(X372&lt;10,0,(X372-9)/1)*10)</f>
        <v>0</v>
      </c>
      <c r="Z372" s="107"/>
      <c r="AA372" s="100">
        <f t="shared" ref="AA372:AA379" si="577">INT(IF(Z372&lt;5,0,(Z372-4.25)/0.75)*10)</f>
        <v>0</v>
      </c>
      <c r="AB372" s="108"/>
      <c r="AC372" s="102"/>
      <c r="AD372" s="109"/>
      <c r="AE372" s="110">
        <f>IF(AF372="ANO",(MAX(AL372:AN372)),0)</f>
        <v>0</v>
      </c>
      <c r="AF372" s="111" t="str">
        <f t="shared" ref="AF372:AF379" si="578">IF(AND(ISNUMBER(AB372))*((ISNUMBER(AC372)))*(((ISNUMBER(AD372)))),"NE",IF(AND(ISNUMBER(AB372))*((ISNUMBER(AC372))),"NE",IF(AND(ISNUMBER(AB372))*((ISNUMBER(AD372))),"NE",IF(AND(ISNUMBER(AC372))*((ISNUMBER(AD372))),"NE",IF(AND(AB372="")*((AC372=""))*(((AD372=""))),"NE","ANO")))))</f>
        <v>NE</v>
      </c>
      <c r="AG372" s="112">
        <f t="shared" ref="AG372:AG379" si="579">SUM(K372+M372+O372+Q372+S372+U372+W372+Y372+AA372+AE372)</f>
        <v>0</v>
      </c>
      <c r="AJ372" s="119">
        <f>AG380</f>
        <v>0</v>
      </c>
      <c r="AK372" s="119"/>
      <c r="AL372" s="114">
        <f>INT(IF(AB372&lt;25,0,(AB372-23.5)/1.5)*10)</f>
        <v>0</v>
      </c>
      <c r="AM372" s="114">
        <f>INT(IF(AC372&lt;120,0,(AC372-117.6)/2.4)*10)</f>
        <v>0</v>
      </c>
      <c r="AN372" s="114">
        <f>INT(IF(AO372&gt;=441,0,(442.5-AO372)/2.5)*10)</f>
        <v>0</v>
      </c>
      <c r="AO372" s="115" t="str">
        <f t="shared" ref="AO372:AO379" si="580">IF(AND(AP372=0,AQ372=0),"",AP372*60+AQ372)</f>
        <v/>
      </c>
      <c r="AP372" s="115">
        <f t="shared" ref="AP372:AP379" si="581">HOUR(AD372)</f>
        <v>0</v>
      </c>
      <c r="AQ372" s="115">
        <f t="shared" ref="AQ372:AQ379" si="582">MINUTE(AD372)</f>
        <v>0</v>
      </c>
      <c r="AT372" s="117">
        <f>D370</f>
        <v>0</v>
      </c>
      <c r="AU372" s="118" t="str">
        <f>IF(A372="A","QD","")</f>
        <v/>
      </c>
    </row>
    <row r="373" spans="2:47" ht="15" x14ac:dyDescent="0.25">
      <c r="B373" s="62"/>
      <c r="C373" s="96"/>
      <c r="D373" s="195"/>
      <c r="E373" s="195"/>
      <c r="F373" s="158" t="s">
        <v>49</v>
      </c>
      <c r="G373" s="98"/>
      <c r="H373" s="98"/>
      <c r="I373" s="99"/>
      <c r="J373" s="99"/>
      <c r="K373" s="100">
        <f t="shared" si="570"/>
        <v>0</v>
      </c>
      <c r="L373" s="99"/>
      <c r="M373" s="100">
        <f t="shared" si="571"/>
        <v>0</v>
      </c>
      <c r="N373" s="101"/>
      <c r="O373" s="100">
        <f t="shared" si="572"/>
        <v>0</v>
      </c>
      <c r="P373" s="102"/>
      <c r="Q373" s="100">
        <f t="shared" si="573"/>
        <v>0</v>
      </c>
      <c r="R373" s="103"/>
      <c r="S373" s="104">
        <f t="shared" ref="S373:S379" si="583">INT(IF(R373&lt;30,0,(R373-27)/3)*10)</f>
        <v>0</v>
      </c>
      <c r="T373" s="99"/>
      <c r="U373" s="100">
        <f t="shared" si="574"/>
        <v>0</v>
      </c>
      <c r="V373" s="103"/>
      <c r="W373" s="100">
        <f t="shared" si="575"/>
        <v>0</v>
      </c>
      <c r="X373" s="106"/>
      <c r="Y373" s="100">
        <f t="shared" si="576"/>
        <v>0</v>
      </c>
      <c r="Z373" s="107"/>
      <c r="AA373" s="100">
        <f t="shared" si="577"/>
        <v>0</v>
      </c>
      <c r="AB373" s="108"/>
      <c r="AC373" s="102"/>
      <c r="AD373" s="109"/>
      <c r="AE373" s="110">
        <f t="shared" ref="AE373:AE378" si="584">IF(AF373="ANO",(MAX(AL373:AN373)),0)</f>
        <v>0</v>
      </c>
      <c r="AF373" s="111" t="str">
        <f t="shared" si="578"/>
        <v>NE</v>
      </c>
      <c r="AG373" s="112">
        <f t="shared" si="579"/>
        <v>0</v>
      </c>
      <c r="AJ373" s="119">
        <f>AG380</f>
        <v>0</v>
      </c>
      <c r="AK373" s="119"/>
      <c r="AL373" s="114">
        <f t="shared" ref="AL373:AL379" si="585">INT(IF(AB373&lt;25,0,(AB373-23.5)/1.5)*10)</f>
        <v>0</v>
      </c>
      <c r="AM373" s="114">
        <f t="shared" ref="AM373:AM379" si="586">INT(IF(AC373&lt;120,0,(AC373-117.6)/2.4)*10)</f>
        <v>0</v>
      </c>
      <c r="AN373" s="114">
        <f t="shared" ref="AN373:AN379" si="587">INT(IF(AO373&gt;=441,0,(442.5-AO373)/2.5)*10)</f>
        <v>0</v>
      </c>
      <c r="AO373" s="115" t="str">
        <f t="shared" si="580"/>
        <v/>
      </c>
      <c r="AP373" s="115">
        <f t="shared" si="581"/>
        <v>0</v>
      </c>
      <c r="AQ373" s="115">
        <f t="shared" si="582"/>
        <v>0</v>
      </c>
      <c r="AT373" s="117">
        <f>D370</f>
        <v>0</v>
      </c>
      <c r="AU373" s="118" t="str">
        <f t="shared" ref="AU373:AU379" si="588">IF(A373="A","QD","")</f>
        <v/>
      </c>
    </row>
    <row r="374" spans="2:47" ht="15" x14ac:dyDescent="0.25">
      <c r="B374" s="62"/>
      <c r="C374" s="96"/>
      <c r="D374" s="195"/>
      <c r="E374" s="195"/>
      <c r="F374" s="158" t="s">
        <v>49</v>
      </c>
      <c r="G374" s="98"/>
      <c r="H374" s="98"/>
      <c r="I374" s="99"/>
      <c r="J374" s="99"/>
      <c r="K374" s="100">
        <f t="shared" si="570"/>
        <v>0</v>
      </c>
      <c r="L374" s="99"/>
      <c r="M374" s="100">
        <f t="shared" si="571"/>
        <v>0</v>
      </c>
      <c r="N374" s="101"/>
      <c r="O374" s="100">
        <f t="shared" si="572"/>
        <v>0</v>
      </c>
      <c r="P374" s="102"/>
      <c r="Q374" s="100">
        <f t="shared" si="573"/>
        <v>0</v>
      </c>
      <c r="R374" s="103"/>
      <c r="S374" s="104">
        <f t="shared" si="583"/>
        <v>0</v>
      </c>
      <c r="T374" s="99"/>
      <c r="U374" s="100">
        <f t="shared" si="574"/>
        <v>0</v>
      </c>
      <c r="V374" s="103"/>
      <c r="W374" s="100">
        <f t="shared" si="575"/>
        <v>0</v>
      </c>
      <c r="X374" s="106"/>
      <c r="Y374" s="100">
        <f t="shared" si="576"/>
        <v>0</v>
      </c>
      <c r="Z374" s="107"/>
      <c r="AA374" s="100">
        <f t="shared" si="577"/>
        <v>0</v>
      </c>
      <c r="AB374" s="108"/>
      <c r="AC374" s="102"/>
      <c r="AD374" s="109"/>
      <c r="AE374" s="110">
        <f t="shared" si="584"/>
        <v>0</v>
      </c>
      <c r="AF374" s="111" t="str">
        <f t="shared" si="578"/>
        <v>NE</v>
      </c>
      <c r="AG374" s="112">
        <f t="shared" si="579"/>
        <v>0</v>
      </c>
      <c r="AJ374" s="119">
        <f>AG380</f>
        <v>0</v>
      </c>
      <c r="AK374" s="119"/>
      <c r="AL374" s="114">
        <f t="shared" si="585"/>
        <v>0</v>
      </c>
      <c r="AM374" s="114">
        <f t="shared" si="586"/>
        <v>0</v>
      </c>
      <c r="AN374" s="114">
        <f t="shared" si="587"/>
        <v>0</v>
      </c>
      <c r="AO374" s="115" t="str">
        <f t="shared" si="580"/>
        <v/>
      </c>
      <c r="AP374" s="115">
        <f t="shared" si="581"/>
        <v>0</v>
      </c>
      <c r="AQ374" s="115">
        <f t="shared" si="582"/>
        <v>0</v>
      </c>
      <c r="AT374" s="117">
        <f>D370</f>
        <v>0</v>
      </c>
      <c r="AU374" s="118" t="str">
        <f t="shared" si="588"/>
        <v/>
      </c>
    </row>
    <row r="375" spans="2:47" ht="15" x14ac:dyDescent="0.25">
      <c r="B375" s="62"/>
      <c r="C375" s="96"/>
      <c r="D375" s="195"/>
      <c r="E375" s="195"/>
      <c r="F375" s="158" t="s">
        <v>49</v>
      </c>
      <c r="G375" s="98"/>
      <c r="H375" s="98"/>
      <c r="I375" s="99"/>
      <c r="J375" s="99"/>
      <c r="K375" s="100">
        <f t="shared" si="570"/>
        <v>0</v>
      </c>
      <c r="L375" s="99"/>
      <c r="M375" s="100">
        <f t="shared" si="571"/>
        <v>0</v>
      </c>
      <c r="N375" s="101"/>
      <c r="O375" s="100">
        <f t="shared" si="572"/>
        <v>0</v>
      </c>
      <c r="P375" s="102"/>
      <c r="Q375" s="100">
        <f t="shared" si="573"/>
        <v>0</v>
      </c>
      <c r="R375" s="103"/>
      <c r="S375" s="104">
        <f t="shared" si="583"/>
        <v>0</v>
      </c>
      <c r="T375" s="99"/>
      <c r="U375" s="100">
        <f t="shared" si="574"/>
        <v>0</v>
      </c>
      <c r="V375" s="103"/>
      <c r="W375" s="100">
        <f t="shared" si="575"/>
        <v>0</v>
      </c>
      <c r="X375" s="106"/>
      <c r="Y375" s="100">
        <f t="shared" si="576"/>
        <v>0</v>
      </c>
      <c r="Z375" s="107"/>
      <c r="AA375" s="100">
        <f t="shared" si="577"/>
        <v>0</v>
      </c>
      <c r="AB375" s="108"/>
      <c r="AC375" s="102"/>
      <c r="AD375" s="109"/>
      <c r="AE375" s="110">
        <f t="shared" si="584"/>
        <v>0</v>
      </c>
      <c r="AF375" s="111" t="str">
        <f t="shared" si="578"/>
        <v>NE</v>
      </c>
      <c r="AG375" s="112">
        <f t="shared" si="579"/>
        <v>0</v>
      </c>
      <c r="AJ375" s="119">
        <f>AG380</f>
        <v>0</v>
      </c>
      <c r="AK375" s="119"/>
      <c r="AL375" s="114">
        <f t="shared" si="585"/>
        <v>0</v>
      </c>
      <c r="AM375" s="114">
        <f t="shared" si="586"/>
        <v>0</v>
      </c>
      <c r="AN375" s="114">
        <f t="shared" si="587"/>
        <v>0</v>
      </c>
      <c r="AO375" s="115" t="str">
        <f t="shared" si="580"/>
        <v/>
      </c>
      <c r="AP375" s="115">
        <f t="shared" si="581"/>
        <v>0</v>
      </c>
      <c r="AQ375" s="115">
        <f t="shared" si="582"/>
        <v>0</v>
      </c>
      <c r="AT375" s="117">
        <f>D370</f>
        <v>0</v>
      </c>
      <c r="AU375" s="118" t="str">
        <f t="shared" si="588"/>
        <v/>
      </c>
    </row>
    <row r="376" spans="2:47" ht="15" x14ac:dyDescent="0.25">
      <c r="B376" s="62"/>
      <c r="C376" s="96"/>
      <c r="D376" s="196"/>
      <c r="E376" s="196"/>
      <c r="F376" s="124" t="s">
        <v>40</v>
      </c>
      <c r="G376" s="98"/>
      <c r="H376" s="98"/>
      <c r="I376" s="99"/>
      <c r="J376" s="99"/>
      <c r="K376" s="100">
        <f t="shared" si="570"/>
        <v>0</v>
      </c>
      <c r="L376" s="99"/>
      <c r="M376" s="100">
        <f t="shared" si="571"/>
        <v>0</v>
      </c>
      <c r="N376" s="101"/>
      <c r="O376" s="100">
        <f t="shared" si="572"/>
        <v>0</v>
      </c>
      <c r="P376" s="102"/>
      <c r="Q376" s="100">
        <f t="shared" si="573"/>
        <v>0</v>
      </c>
      <c r="R376" s="103"/>
      <c r="S376" s="104">
        <f t="shared" si="583"/>
        <v>0</v>
      </c>
      <c r="T376" s="99"/>
      <c r="U376" s="100">
        <f t="shared" si="574"/>
        <v>0</v>
      </c>
      <c r="V376" s="103"/>
      <c r="W376" s="100">
        <f t="shared" si="575"/>
        <v>0</v>
      </c>
      <c r="X376" s="85"/>
      <c r="Y376" s="100">
        <f t="shared" si="576"/>
        <v>0</v>
      </c>
      <c r="Z376" s="107"/>
      <c r="AA376" s="100">
        <f t="shared" si="577"/>
        <v>0</v>
      </c>
      <c r="AB376" s="108"/>
      <c r="AC376" s="102"/>
      <c r="AD376" s="122"/>
      <c r="AE376" s="110">
        <f t="shared" si="584"/>
        <v>0</v>
      </c>
      <c r="AF376" s="111" t="str">
        <f t="shared" si="578"/>
        <v>NE</v>
      </c>
      <c r="AG376" s="128">
        <f t="shared" si="579"/>
        <v>0</v>
      </c>
      <c r="AJ376" s="119">
        <f>AG380</f>
        <v>0</v>
      </c>
      <c r="AK376" s="119"/>
      <c r="AL376" s="114">
        <f t="shared" si="585"/>
        <v>0</v>
      </c>
      <c r="AM376" s="114">
        <f t="shared" si="586"/>
        <v>0</v>
      </c>
      <c r="AN376" s="114">
        <f t="shared" si="587"/>
        <v>0</v>
      </c>
      <c r="AO376" s="115" t="str">
        <f t="shared" si="580"/>
        <v/>
      </c>
      <c r="AP376" s="115">
        <f t="shared" si="581"/>
        <v>0</v>
      </c>
      <c r="AQ376" s="115">
        <f t="shared" si="582"/>
        <v>0</v>
      </c>
      <c r="AT376" s="117">
        <f>D370</f>
        <v>0</v>
      </c>
      <c r="AU376" s="118" t="str">
        <f t="shared" si="588"/>
        <v/>
      </c>
    </row>
    <row r="377" spans="2:47" ht="15" x14ac:dyDescent="0.25">
      <c r="B377" s="62"/>
      <c r="C377" s="96"/>
      <c r="D377" s="196"/>
      <c r="E377" s="196"/>
      <c r="F377" s="124" t="s">
        <v>40</v>
      </c>
      <c r="G377" s="98"/>
      <c r="H377" s="98"/>
      <c r="I377" s="107"/>
      <c r="J377" s="107"/>
      <c r="K377" s="100">
        <f t="shared" si="570"/>
        <v>0</v>
      </c>
      <c r="L377" s="107"/>
      <c r="M377" s="100">
        <f t="shared" si="571"/>
        <v>0</v>
      </c>
      <c r="N377" s="126"/>
      <c r="O377" s="100">
        <f t="shared" si="572"/>
        <v>0</v>
      </c>
      <c r="P377" s="102"/>
      <c r="Q377" s="100">
        <f t="shared" si="573"/>
        <v>0</v>
      </c>
      <c r="R377" s="103"/>
      <c r="S377" s="104">
        <f t="shared" si="583"/>
        <v>0</v>
      </c>
      <c r="T377" s="107"/>
      <c r="U377" s="100">
        <f t="shared" si="574"/>
        <v>0</v>
      </c>
      <c r="V377" s="103"/>
      <c r="W377" s="100">
        <f t="shared" si="575"/>
        <v>0</v>
      </c>
      <c r="X377" s="106"/>
      <c r="Y377" s="100">
        <f t="shared" si="576"/>
        <v>0</v>
      </c>
      <c r="Z377" s="107"/>
      <c r="AA377" s="100">
        <f t="shared" si="577"/>
        <v>0</v>
      </c>
      <c r="AB377" s="108"/>
      <c r="AC377" s="102"/>
      <c r="AD377" s="109"/>
      <c r="AE377" s="110">
        <f t="shared" si="584"/>
        <v>0</v>
      </c>
      <c r="AF377" s="111" t="str">
        <f t="shared" si="578"/>
        <v>NE</v>
      </c>
      <c r="AG377" s="128">
        <f t="shared" si="579"/>
        <v>0</v>
      </c>
      <c r="AJ377" s="119">
        <f>AG380</f>
        <v>0</v>
      </c>
      <c r="AK377" s="119"/>
      <c r="AL377" s="114">
        <f t="shared" si="585"/>
        <v>0</v>
      </c>
      <c r="AM377" s="114">
        <f t="shared" si="586"/>
        <v>0</v>
      </c>
      <c r="AN377" s="114">
        <f t="shared" si="587"/>
        <v>0</v>
      </c>
      <c r="AO377" s="115" t="str">
        <f t="shared" si="580"/>
        <v/>
      </c>
      <c r="AP377" s="115">
        <f t="shared" si="581"/>
        <v>0</v>
      </c>
      <c r="AQ377" s="115">
        <f t="shared" si="582"/>
        <v>0</v>
      </c>
      <c r="AT377" s="117">
        <f>D370</f>
        <v>0</v>
      </c>
      <c r="AU377" s="118" t="str">
        <f t="shared" si="588"/>
        <v/>
      </c>
    </row>
    <row r="378" spans="2:47" ht="15" x14ac:dyDescent="0.25">
      <c r="B378" s="62"/>
      <c r="C378" s="96"/>
      <c r="D378" s="196"/>
      <c r="E378" s="196"/>
      <c r="F378" s="124" t="s">
        <v>40</v>
      </c>
      <c r="G378" s="98"/>
      <c r="H378" s="98"/>
      <c r="I378" s="107"/>
      <c r="J378" s="107"/>
      <c r="K378" s="100">
        <f t="shared" si="570"/>
        <v>0</v>
      </c>
      <c r="L378" s="107"/>
      <c r="M378" s="100">
        <f t="shared" si="571"/>
        <v>0</v>
      </c>
      <c r="N378" s="126"/>
      <c r="O378" s="100">
        <f t="shared" si="572"/>
        <v>0</v>
      </c>
      <c r="P378" s="102"/>
      <c r="Q378" s="100">
        <f t="shared" si="573"/>
        <v>0</v>
      </c>
      <c r="R378" s="103"/>
      <c r="S378" s="104">
        <f t="shared" si="583"/>
        <v>0</v>
      </c>
      <c r="T378" s="107"/>
      <c r="U378" s="100">
        <f t="shared" si="574"/>
        <v>0</v>
      </c>
      <c r="V378" s="103"/>
      <c r="W378" s="100">
        <f t="shared" si="575"/>
        <v>0</v>
      </c>
      <c r="X378" s="106"/>
      <c r="Y378" s="100">
        <f t="shared" si="576"/>
        <v>0</v>
      </c>
      <c r="Z378" s="107"/>
      <c r="AA378" s="100">
        <f t="shared" si="577"/>
        <v>0</v>
      </c>
      <c r="AB378" s="108"/>
      <c r="AC378" s="102"/>
      <c r="AD378" s="109"/>
      <c r="AE378" s="110">
        <f t="shared" si="584"/>
        <v>0</v>
      </c>
      <c r="AF378" s="111" t="str">
        <f t="shared" si="578"/>
        <v>NE</v>
      </c>
      <c r="AG378" s="128">
        <f t="shared" si="579"/>
        <v>0</v>
      </c>
      <c r="AJ378" s="119">
        <f>AG380</f>
        <v>0</v>
      </c>
      <c r="AK378" s="119"/>
      <c r="AL378" s="114">
        <f t="shared" si="585"/>
        <v>0</v>
      </c>
      <c r="AM378" s="114">
        <f t="shared" si="586"/>
        <v>0</v>
      </c>
      <c r="AN378" s="114">
        <f t="shared" si="587"/>
        <v>0</v>
      </c>
      <c r="AO378" s="115" t="str">
        <f t="shared" si="580"/>
        <v/>
      </c>
      <c r="AP378" s="115">
        <f t="shared" si="581"/>
        <v>0</v>
      </c>
      <c r="AQ378" s="115">
        <f t="shared" si="582"/>
        <v>0</v>
      </c>
      <c r="AT378" s="117">
        <f>D370</f>
        <v>0</v>
      </c>
      <c r="AU378" s="118" t="str">
        <f t="shared" si="588"/>
        <v/>
      </c>
    </row>
    <row r="379" spans="2:47" ht="15" x14ac:dyDescent="0.25">
      <c r="B379" s="62"/>
      <c r="C379" s="96"/>
      <c r="D379" s="196"/>
      <c r="E379" s="196"/>
      <c r="F379" s="124" t="s">
        <v>40</v>
      </c>
      <c r="G379" s="98"/>
      <c r="H379" s="98"/>
      <c r="I379" s="107"/>
      <c r="J379" s="107"/>
      <c r="K379" s="100">
        <f t="shared" si="570"/>
        <v>0</v>
      </c>
      <c r="L379" s="107"/>
      <c r="M379" s="100">
        <f t="shared" si="571"/>
        <v>0</v>
      </c>
      <c r="N379" s="126"/>
      <c r="O379" s="100">
        <f t="shared" si="572"/>
        <v>0</v>
      </c>
      <c r="P379" s="102"/>
      <c r="Q379" s="100">
        <f t="shared" si="573"/>
        <v>0</v>
      </c>
      <c r="R379" s="103"/>
      <c r="S379" s="104">
        <f t="shared" si="583"/>
        <v>0</v>
      </c>
      <c r="T379" s="107"/>
      <c r="U379" s="100">
        <f t="shared" si="574"/>
        <v>0</v>
      </c>
      <c r="V379" s="103"/>
      <c r="W379" s="100">
        <f t="shared" si="575"/>
        <v>0</v>
      </c>
      <c r="X379" s="106"/>
      <c r="Y379" s="100">
        <f t="shared" si="576"/>
        <v>0</v>
      </c>
      <c r="Z379" s="107"/>
      <c r="AA379" s="100">
        <f t="shared" si="577"/>
        <v>0</v>
      </c>
      <c r="AB379" s="108"/>
      <c r="AC379" s="102"/>
      <c r="AD379" s="109"/>
      <c r="AE379" s="110">
        <f>IF(AF379="ANO",(MAX(AL379:AN379)),0)</f>
        <v>0</v>
      </c>
      <c r="AF379" s="111" t="str">
        <f t="shared" si="578"/>
        <v>NE</v>
      </c>
      <c r="AG379" s="128">
        <f t="shared" si="579"/>
        <v>0</v>
      </c>
      <c r="AJ379" s="119">
        <f>AG380</f>
        <v>0</v>
      </c>
      <c r="AK379" s="119"/>
      <c r="AL379" s="114">
        <f t="shared" si="585"/>
        <v>0</v>
      </c>
      <c r="AM379" s="114">
        <f t="shared" si="586"/>
        <v>0</v>
      </c>
      <c r="AN379" s="114">
        <f t="shared" si="587"/>
        <v>0</v>
      </c>
      <c r="AO379" s="115" t="str">
        <f t="shared" si="580"/>
        <v/>
      </c>
      <c r="AP379" s="115">
        <f t="shared" si="581"/>
        <v>0</v>
      </c>
      <c r="AQ379" s="115">
        <f t="shared" si="582"/>
        <v>0</v>
      </c>
      <c r="AT379" s="117">
        <f>D370</f>
        <v>0</v>
      </c>
      <c r="AU379" s="118" t="str">
        <f t="shared" si="588"/>
        <v/>
      </c>
    </row>
    <row r="380" spans="2:47" x14ac:dyDescent="0.2">
      <c r="B380" s="62"/>
      <c r="C380" s="160"/>
      <c r="D380" s="197"/>
      <c r="E380" s="197"/>
      <c r="F380" s="198"/>
      <c r="G380" s="197"/>
      <c r="H380" s="197"/>
      <c r="I380" s="197"/>
      <c r="J380" s="197"/>
      <c r="K380" s="197"/>
      <c r="L380" s="197"/>
      <c r="M380" s="197"/>
      <c r="N380" s="197"/>
      <c r="O380" s="197"/>
      <c r="P380" s="197"/>
      <c r="Q380" s="197"/>
      <c r="R380" s="197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  <c r="AE380" s="199" t="s">
        <v>63</v>
      </c>
      <c r="AF380" s="200"/>
      <c r="AG380" s="201">
        <f>SUM((SUM(AG372:AG375)-MIN(AG372:AG375))+(SUM(AG376:AG379)-MIN(AG376:AG379)))</f>
        <v>0</v>
      </c>
      <c r="AJ380" s="137">
        <f>AG380</f>
        <v>0</v>
      </c>
      <c r="AK380" s="137"/>
      <c r="AL380" s="137"/>
      <c r="AM380" s="137"/>
      <c r="AN380" s="137"/>
      <c r="AP380" s="16"/>
      <c r="AQ380" s="139"/>
      <c r="AT380" s="14"/>
      <c r="AU380" s="14"/>
    </row>
    <row r="381" spans="2:47" ht="13.5" thickBot="1" x14ac:dyDescent="0.25">
      <c r="B381" s="62"/>
      <c r="C381" s="141"/>
      <c r="D381" s="142"/>
      <c r="E381" s="142"/>
      <c r="F381" s="143"/>
      <c r="G381" s="143"/>
      <c r="H381" s="143"/>
      <c r="I381" s="143"/>
      <c r="J381" s="143"/>
      <c r="K381" s="143"/>
      <c r="L381" s="143"/>
      <c r="M381" s="143"/>
      <c r="N381" s="143"/>
      <c r="O381" s="143"/>
      <c r="P381" s="143"/>
      <c r="Q381" s="143"/>
      <c r="R381" s="143"/>
      <c r="S381" s="144"/>
      <c r="T381" s="143"/>
      <c r="U381" s="143"/>
      <c r="V381" s="145"/>
      <c r="W381" s="143"/>
      <c r="X381" s="143"/>
      <c r="Y381" s="143"/>
      <c r="Z381" s="143"/>
      <c r="AA381" s="143"/>
      <c r="AB381" s="143"/>
      <c r="AC381" s="145"/>
      <c r="AD381" s="145"/>
      <c r="AE381" s="202"/>
      <c r="AF381" s="178"/>
      <c r="AG381" s="218"/>
      <c r="AJ381" s="137">
        <f>AG380</f>
        <v>0</v>
      </c>
      <c r="AK381" s="137"/>
      <c r="AL381" s="137"/>
      <c r="AM381" s="137"/>
      <c r="AN381" s="137"/>
      <c r="AP381" s="16"/>
      <c r="AQ381" s="16"/>
      <c r="AT381" s="16"/>
      <c r="AU381" s="16"/>
    </row>
    <row r="382" spans="2:47" x14ac:dyDescent="0.2">
      <c r="B382" s="62" t="s">
        <v>228</v>
      </c>
      <c r="C382" s="149" t="s">
        <v>229</v>
      </c>
      <c r="D382" s="193"/>
      <c r="E382" s="194"/>
      <c r="F382" s="152"/>
      <c r="G382" s="66"/>
      <c r="H382" s="66"/>
      <c r="I382" s="68" t="s">
        <v>14</v>
      </c>
      <c r="J382" s="69"/>
      <c r="K382" s="153" t="s">
        <v>15</v>
      </c>
      <c r="L382" s="67" t="s">
        <v>16</v>
      </c>
      <c r="M382" s="153" t="s">
        <v>15</v>
      </c>
      <c r="N382" s="67" t="s">
        <v>17</v>
      </c>
      <c r="O382" s="153" t="s">
        <v>15</v>
      </c>
      <c r="P382" s="154" t="s">
        <v>18</v>
      </c>
      <c r="Q382" s="153" t="s">
        <v>15</v>
      </c>
      <c r="R382" s="72" t="s">
        <v>19</v>
      </c>
      <c r="S382" s="153" t="s">
        <v>66</v>
      </c>
      <c r="T382" s="154" t="s">
        <v>21</v>
      </c>
      <c r="U382" s="153" t="s">
        <v>15</v>
      </c>
      <c r="V382" s="68" t="s">
        <v>22</v>
      </c>
      <c r="W382" s="153" t="s">
        <v>15</v>
      </c>
      <c r="X382" s="67" t="s">
        <v>23</v>
      </c>
      <c r="Y382" s="153" t="s">
        <v>15</v>
      </c>
      <c r="Z382" s="154" t="s">
        <v>24</v>
      </c>
      <c r="AA382" s="153" t="s">
        <v>15</v>
      </c>
      <c r="AB382" s="180" t="s">
        <v>25</v>
      </c>
      <c r="AC382" s="68" t="s">
        <v>26</v>
      </c>
      <c r="AD382" s="68" t="s">
        <v>27</v>
      </c>
      <c r="AE382" s="70" t="s">
        <v>15</v>
      </c>
      <c r="AF382" s="74"/>
      <c r="AG382" s="75" t="s">
        <v>28</v>
      </c>
      <c r="AJ382" s="77">
        <f>AG392</f>
        <v>0</v>
      </c>
      <c r="AK382" s="77"/>
      <c r="AL382" s="78" t="s">
        <v>29</v>
      </c>
      <c r="AM382" s="78" t="s">
        <v>29</v>
      </c>
      <c r="AN382" s="78" t="s">
        <v>29</v>
      </c>
      <c r="AO382" s="78" t="s">
        <v>30</v>
      </c>
      <c r="AP382" s="78" t="s">
        <v>31</v>
      </c>
      <c r="AQ382" s="78" t="s">
        <v>32</v>
      </c>
      <c r="AT382" s="81"/>
      <c r="AU382" s="80"/>
    </row>
    <row r="383" spans="2:47" x14ac:dyDescent="0.2">
      <c r="B383" s="62"/>
      <c r="C383" s="156" t="s">
        <v>33</v>
      </c>
      <c r="D383" s="83" t="s">
        <v>34</v>
      </c>
      <c r="E383" s="83" t="s">
        <v>35</v>
      </c>
      <c r="F383" s="84" t="s">
        <v>36</v>
      </c>
      <c r="G383" s="85" t="s">
        <v>37</v>
      </c>
      <c r="H383" s="86" t="s">
        <v>38</v>
      </c>
      <c r="I383" s="87" t="s">
        <v>39</v>
      </c>
      <c r="J383" s="87"/>
      <c r="K383" s="157"/>
      <c r="L383" s="89" t="s">
        <v>40</v>
      </c>
      <c r="M383" s="157"/>
      <c r="N383" s="89" t="s">
        <v>40</v>
      </c>
      <c r="O383" s="157"/>
      <c r="P383" s="88" t="s">
        <v>41</v>
      </c>
      <c r="Q383" s="157"/>
      <c r="R383" s="88" t="s">
        <v>41</v>
      </c>
      <c r="S383" s="157"/>
      <c r="T383" s="88" t="s">
        <v>40</v>
      </c>
      <c r="U383" s="157"/>
      <c r="V383" s="87" t="s">
        <v>41</v>
      </c>
      <c r="W383" s="157"/>
      <c r="X383" s="89" t="s">
        <v>41</v>
      </c>
      <c r="Y383" s="157"/>
      <c r="Z383" s="88" t="s">
        <v>40</v>
      </c>
      <c r="AA383" s="157"/>
      <c r="AB383" s="181" t="s">
        <v>40</v>
      </c>
      <c r="AC383" s="87" t="s">
        <v>40</v>
      </c>
      <c r="AD383" s="91" t="s">
        <v>42</v>
      </c>
      <c r="AE383" s="88"/>
      <c r="AF383" s="92"/>
      <c r="AG383" s="93" t="s">
        <v>43</v>
      </c>
      <c r="AJ383" s="77">
        <f>AG392</f>
        <v>0</v>
      </c>
      <c r="AK383" s="77"/>
      <c r="AL383" s="94" t="s">
        <v>25</v>
      </c>
      <c r="AM383" s="94" t="s">
        <v>26</v>
      </c>
      <c r="AN383" s="94" t="s">
        <v>44</v>
      </c>
      <c r="AO383" s="95" t="s">
        <v>44</v>
      </c>
      <c r="AP383" s="95" t="s">
        <v>44</v>
      </c>
      <c r="AQ383" s="95" t="s">
        <v>44</v>
      </c>
      <c r="AT383" s="81"/>
      <c r="AU383" s="80"/>
    </row>
    <row r="384" spans="2:47" ht="15" x14ac:dyDescent="0.25">
      <c r="B384" s="62"/>
      <c r="C384" s="96"/>
      <c r="D384" s="195"/>
      <c r="E384" s="195"/>
      <c r="F384" s="158" t="s">
        <v>49</v>
      </c>
      <c r="G384" s="98"/>
      <c r="H384" s="98"/>
      <c r="I384" s="107"/>
      <c r="J384" s="107"/>
      <c r="K384" s="100">
        <f t="shared" ref="K384:K391" si="589">INT(IF(J384="E",(IF((AND(I384&gt;10.99)*(I384&lt;14.21)),(14.3-I384)/0.1*10,(IF((AND(I384&gt;6)*(I384&lt;11.01)),(12.65-I384)/0.05*10,0))))+50,(IF((AND(I384&gt;10.99)*(I384&lt;14.21)),(14.3-I384)/0.1*10,(IF((AND(I384&gt;6)*(I384&lt;11.01)),(12.65-I384)/0.05*10,0))))))</f>
        <v>0</v>
      </c>
      <c r="L384" s="107"/>
      <c r="M384" s="100">
        <f t="shared" ref="M384:M391" si="590">INT(IF(L384&lt;1,0,(L384-0.945)/0.055)*10)</f>
        <v>0</v>
      </c>
      <c r="N384" s="126"/>
      <c r="O384" s="100">
        <f t="shared" ref="O384:O391" si="591">INT(IF(N384&lt;3,0,(N384-2.85)/0.15)*10)</f>
        <v>0</v>
      </c>
      <c r="P384" s="102"/>
      <c r="Q384" s="100">
        <f t="shared" ref="Q384:Q391" si="592">INT(IF(P384&lt;5,0,(P384-4)/1)*10)</f>
        <v>0</v>
      </c>
      <c r="R384" s="103"/>
      <c r="S384" s="104">
        <f>INT(IF(R384&lt;30,0,(R384-27)/3)*10)</f>
        <v>0</v>
      </c>
      <c r="T384" s="107"/>
      <c r="U384" s="100">
        <f t="shared" ref="U384:U391" si="593">INT(IF(T384&lt;2.2,0,(T384-2.135)/0.065)*10)</f>
        <v>0</v>
      </c>
      <c r="V384" s="103"/>
      <c r="W384" s="100">
        <f t="shared" ref="W384:W391" si="594">INT(IF(V384&lt;5,0,(V384-4.3)/0.7)*10)</f>
        <v>0</v>
      </c>
      <c r="X384" s="85"/>
      <c r="Y384" s="100">
        <f t="shared" ref="Y384:Y391" si="595">INT(IF(X384&lt;10,0,(X384-9)/1)*10)</f>
        <v>0</v>
      </c>
      <c r="Z384" s="107"/>
      <c r="AA384" s="100">
        <f t="shared" ref="AA384:AA391" si="596">INT(IF(Z384&lt;5,0,(Z384-4.25)/0.75)*10)</f>
        <v>0</v>
      </c>
      <c r="AB384" s="108"/>
      <c r="AC384" s="102"/>
      <c r="AD384" s="109"/>
      <c r="AE384" s="110">
        <f>IF(AF384="ANO",(MAX(AL384:AN384)),0)</f>
        <v>0</v>
      </c>
      <c r="AF384" s="111" t="str">
        <f t="shared" ref="AF384:AF391" si="597">IF(AND(ISNUMBER(AB384))*((ISNUMBER(AC384)))*(((ISNUMBER(AD384)))),"NE",IF(AND(ISNUMBER(AB384))*((ISNUMBER(AC384))),"NE",IF(AND(ISNUMBER(AB384))*((ISNUMBER(AD384))),"NE",IF(AND(ISNUMBER(AC384))*((ISNUMBER(AD384))),"NE",IF(AND(AB384="")*((AC384=""))*(((AD384=""))),"NE","ANO")))))</f>
        <v>NE</v>
      </c>
      <c r="AG384" s="112">
        <f t="shared" ref="AG384:AG391" si="598">SUM(K384+M384+O384+Q384+S384+U384+W384+Y384+AA384+AE384)</f>
        <v>0</v>
      </c>
      <c r="AJ384" s="119">
        <f>AG392</f>
        <v>0</v>
      </c>
      <c r="AK384" s="119"/>
      <c r="AL384" s="114">
        <f>INT(IF(AB384&lt;25,0,(AB384-23.5)/1.5)*10)</f>
        <v>0</v>
      </c>
      <c r="AM384" s="114">
        <f>INT(IF(AC384&lt;120,0,(AC384-117.6)/2.4)*10)</f>
        <v>0</v>
      </c>
      <c r="AN384" s="114">
        <f>INT(IF(AO384&gt;=441,0,(442.5-AO384)/2.5)*10)</f>
        <v>0</v>
      </c>
      <c r="AO384" s="115" t="str">
        <f t="shared" ref="AO384:AO391" si="599">IF(AND(AP384=0,AQ384=0),"",AP384*60+AQ384)</f>
        <v/>
      </c>
      <c r="AP384" s="115">
        <f t="shared" ref="AP384:AP391" si="600">HOUR(AD384)</f>
        <v>0</v>
      </c>
      <c r="AQ384" s="115">
        <f t="shared" ref="AQ384:AQ391" si="601">MINUTE(AD384)</f>
        <v>0</v>
      </c>
      <c r="AT384" s="117">
        <f>D382</f>
        <v>0</v>
      </c>
      <c r="AU384" s="118" t="str">
        <f>IF(A384="A","QD","")</f>
        <v/>
      </c>
    </row>
    <row r="385" spans="2:47" ht="15" x14ac:dyDescent="0.25">
      <c r="B385" s="62"/>
      <c r="C385" s="96"/>
      <c r="D385" s="195"/>
      <c r="E385" s="195"/>
      <c r="F385" s="158" t="s">
        <v>49</v>
      </c>
      <c r="G385" s="98"/>
      <c r="H385" s="98"/>
      <c r="I385" s="99"/>
      <c r="J385" s="99"/>
      <c r="K385" s="100">
        <f t="shared" si="589"/>
        <v>0</v>
      </c>
      <c r="L385" s="99"/>
      <c r="M385" s="100">
        <f t="shared" si="590"/>
        <v>0</v>
      </c>
      <c r="N385" s="101"/>
      <c r="O385" s="100">
        <f t="shared" si="591"/>
        <v>0</v>
      </c>
      <c r="P385" s="102"/>
      <c r="Q385" s="100">
        <f t="shared" si="592"/>
        <v>0</v>
      </c>
      <c r="R385" s="103"/>
      <c r="S385" s="104">
        <f t="shared" ref="S385:S391" si="602">INT(IF(R385&lt;30,0,(R385-27)/3)*10)</f>
        <v>0</v>
      </c>
      <c r="T385" s="99"/>
      <c r="U385" s="100">
        <f t="shared" si="593"/>
        <v>0</v>
      </c>
      <c r="V385" s="103"/>
      <c r="W385" s="100">
        <f t="shared" si="594"/>
        <v>0</v>
      </c>
      <c r="X385" s="106"/>
      <c r="Y385" s="100">
        <f t="shared" si="595"/>
        <v>0</v>
      </c>
      <c r="Z385" s="107"/>
      <c r="AA385" s="100">
        <f t="shared" si="596"/>
        <v>0</v>
      </c>
      <c r="AB385" s="108"/>
      <c r="AC385" s="102"/>
      <c r="AD385" s="109"/>
      <c r="AE385" s="110">
        <f t="shared" ref="AE385:AE390" si="603">IF(AF385="ANO",(MAX(AL385:AN385)),0)</f>
        <v>0</v>
      </c>
      <c r="AF385" s="111" t="str">
        <f t="shared" si="597"/>
        <v>NE</v>
      </c>
      <c r="AG385" s="112">
        <f t="shared" si="598"/>
        <v>0</v>
      </c>
      <c r="AJ385" s="119">
        <f>AG392</f>
        <v>0</v>
      </c>
      <c r="AK385" s="119"/>
      <c r="AL385" s="114">
        <f t="shared" ref="AL385:AL391" si="604">INT(IF(AB385&lt;25,0,(AB385-23.5)/1.5)*10)</f>
        <v>0</v>
      </c>
      <c r="AM385" s="114">
        <f t="shared" ref="AM385:AM391" si="605">INT(IF(AC385&lt;120,0,(AC385-117.6)/2.4)*10)</f>
        <v>0</v>
      </c>
      <c r="AN385" s="114">
        <f t="shared" ref="AN385:AN391" si="606">INT(IF(AO385&gt;=441,0,(442.5-AO385)/2.5)*10)</f>
        <v>0</v>
      </c>
      <c r="AO385" s="115" t="str">
        <f t="shared" si="599"/>
        <v/>
      </c>
      <c r="AP385" s="115">
        <f t="shared" si="600"/>
        <v>0</v>
      </c>
      <c r="AQ385" s="115">
        <f t="shared" si="601"/>
        <v>0</v>
      </c>
      <c r="AT385" s="117">
        <f>D382</f>
        <v>0</v>
      </c>
      <c r="AU385" s="118" t="str">
        <f t="shared" ref="AU385:AU391" si="607">IF(A385="A","QD","")</f>
        <v/>
      </c>
    </row>
    <row r="386" spans="2:47" ht="15" x14ac:dyDescent="0.25">
      <c r="B386" s="62"/>
      <c r="C386" s="96"/>
      <c r="D386" s="195"/>
      <c r="E386" s="195"/>
      <c r="F386" s="158" t="s">
        <v>49</v>
      </c>
      <c r="G386" s="98"/>
      <c r="H386" s="98"/>
      <c r="I386" s="99"/>
      <c r="J386" s="99"/>
      <c r="K386" s="100">
        <f t="shared" si="589"/>
        <v>0</v>
      </c>
      <c r="L386" s="99"/>
      <c r="M386" s="100">
        <f t="shared" si="590"/>
        <v>0</v>
      </c>
      <c r="N386" s="101"/>
      <c r="O386" s="100">
        <f t="shared" si="591"/>
        <v>0</v>
      </c>
      <c r="P386" s="102"/>
      <c r="Q386" s="100">
        <f t="shared" si="592"/>
        <v>0</v>
      </c>
      <c r="R386" s="103"/>
      <c r="S386" s="104">
        <f t="shared" si="602"/>
        <v>0</v>
      </c>
      <c r="T386" s="99"/>
      <c r="U386" s="100">
        <f t="shared" si="593"/>
        <v>0</v>
      </c>
      <c r="V386" s="103"/>
      <c r="W386" s="100">
        <f t="shared" si="594"/>
        <v>0</v>
      </c>
      <c r="X386" s="106"/>
      <c r="Y386" s="100">
        <f t="shared" si="595"/>
        <v>0</v>
      </c>
      <c r="Z386" s="107"/>
      <c r="AA386" s="100">
        <f t="shared" si="596"/>
        <v>0</v>
      </c>
      <c r="AB386" s="108"/>
      <c r="AC386" s="102"/>
      <c r="AD386" s="109"/>
      <c r="AE386" s="110">
        <f t="shared" si="603"/>
        <v>0</v>
      </c>
      <c r="AF386" s="111" t="str">
        <f t="shared" si="597"/>
        <v>NE</v>
      </c>
      <c r="AG386" s="112">
        <f t="shared" si="598"/>
        <v>0</v>
      </c>
      <c r="AJ386" s="119">
        <f>AG392</f>
        <v>0</v>
      </c>
      <c r="AK386" s="119"/>
      <c r="AL386" s="114">
        <f t="shared" si="604"/>
        <v>0</v>
      </c>
      <c r="AM386" s="114">
        <f t="shared" si="605"/>
        <v>0</v>
      </c>
      <c r="AN386" s="114">
        <f t="shared" si="606"/>
        <v>0</v>
      </c>
      <c r="AO386" s="115" t="str">
        <f t="shared" si="599"/>
        <v/>
      </c>
      <c r="AP386" s="115">
        <f t="shared" si="600"/>
        <v>0</v>
      </c>
      <c r="AQ386" s="115">
        <f t="shared" si="601"/>
        <v>0</v>
      </c>
      <c r="AT386" s="117">
        <f>D382</f>
        <v>0</v>
      </c>
      <c r="AU386" s="118" t="str">
        <f t="shared" si="607"/>
        <v/>
      </c>
    </row>
    <row r="387" spans="2:47" ht="15" x14ac:dyDescent="0.25">
      <c r="B387" s="62"/>
      <c r="C387" s="96"/>
      <c r="D387" s="195"/>
      <c r="E387" s="195"/>
      <c r="F387" s="158" t="s">
        <v>49</v>
      </c>
      <c r="G387" s="98"/>
      <c r="H387" s="98"/>
      <c r="I387" s="99"/>
      <c r="J387" s="99"/>
      <c r="K387" s="100">
        <f t="shared" si="589"/>
        <v>0</v>
      </c>
      <c r="L387" s="99"/>
      <c r="M387" s="100">
        <f t="shared" si="590"/>
        <v>0</v>
      </c>
      <c r="N387" s="101"/>
      <c r="O387" s="100">
        <f t="shared" si="591"/>
        <v>0</v>
      </c>
      <c r="P387" s="102"/>
      <c r="Q387" s="100">
        <f t="shared" si="592"/>
        <v>0</v>
      </c>
      <c r="R387" s="103"/>
      <c r="S387" s="104">
        <f t="shared" si="602"/>
        <v>0</v>
      </c>
      <c r="T387" s="99"/>
      <c r="U387" s="100">
        <f t="shared" si="593"/>
        <v>0</v>
      </c>
      <c r="V387" s="103"/>
      <c r="W387" s="100">
        <f t="shared" si="594"/>
        <v>0</v>
      </c>
      <c r="X387" s="106"/>
      <c r="Y387" s="100">
        <f t="shared" si="595"/>
        <v>0</v>
      </c>
      <c r="Z387" s="107"/>
      <c r="AA387" s="100">
        <f t="shared" si="596"/>
        <v>0</v>
      </c>
      <c r="AB387" s="108"/>
      <c r="AC387" s="102"/>
      <c r="AD387" s="109"/>
      <c r="AE387" s="110">
        <f t="shared" si="603"/>
        <v>0</v>
      </c>
      <c r="AF387" s="111" t="str">
        <f t="shared" si="597"/>
        <v>NE</v>
      </c>
      <c r="AG387" s="112">
        <f t="shared" si="598"/>
        <v>0</v>
      </c>
      <c r="AJ387" s="119">
        <f>AG392</f>
        <v>0</v>
      </c>
      <c r="AK387" s="119"/>
      <c r="AL387" s="114">
        <f t="shared" si="604"/>
        <v>0</v>
      </c>
      <c r="AM387" s="114">
        <f t="shared" si="605"/>
        <v>0</v>
      </c>
      <c r="AN387" s="114">
        <f t="shared" si="606"/>
        <v>0</v>
      </c>
      <c r="AO387" s="115" t="str">
        <f t="shared" si="599"/>
        <v/>
      </c>
      <c r="AP387" s="115">
        <f t="shared" si="600"/>
        <v>0</v>
      </c>
      <c r="AQ387" s="115">
        <f t="shared" si="601"/>
        <v>0</v>
      </c>
      <c r="AT387" s="117">
        <f>D382</f>
        <v>0</v>
      </c>
      <c r="AU387" s="118" t="str">
        <f t="shared" si="607"/>
        <v/>
      </c>
    </row>
    <row r="388" spans="2:47" ht="15" x14ac:dyDescent="0.25">
      <c r="B388" s="62"/>
      <c r="C388" s="96"/>
      <c r="D388" s="196"/>
      <c r="E388" s="196"/>
      <c r="F388" s="124" t="s">
        <v>40</v>
      </c>
      <c r="G388" s="98"/>
      <c r="H388" s="98"/>
      <c r="I388" s="99"/>
      <c r="J388" s="99"/>
      <c r="K388" s="100">
        <f t="shared" si="589"/>
        <v>0</v>
      </c>
      <c r="L388" s="99"/>
      <c r="M388" s="100">
        <f t="shared" si="590"/>
        <v>0</v>
      </c>
      <c r="N388" s="101"/>
      <c r="O388" s="100">
        <f t="shared" si="591"/>
        <v>0</v>
      </c>
      <c r="P388" s="102"/>
      <c r="Q388" s="100">
        <f t="shared" si="592"/>
        <v>0</v>
      </c>
      <c r="R388" s="103"/>
      <c r="S388" s="104">
        <f t="shared" si="602"/>
        <v>0</v>
      </c>
      <c r="T388" s="99"/>
      <c r="U388" s="100">
        <f t="shared" si="593"/>
        <v>0</v>
      </c>
      <c r="V388" s="103"/>
      <c r="W388" s="100">
        <f t="shared" si="594"/>
        <v>0</v>
      </c>
      <c r="X388" s="85"/>
      <c r="Y388" s="100">
        <f t="shared" si="595"/>
        <v>0</v>
      </c>
      <c r="Z388" s="107"/>
      <c r="AA388" s="100">
        <f t="shared" si="596"/>
        <v>0</v>
      </c>
      <c r="AB388" s="108"/>
      <c r="AC388" s="102"/>
      <c r="AD388" s="122"/>
      <c r="AE388" s="110">
        <f t="shared" si="603"/>
        <v>0</v>
      </c>
      <c r="AF388" s="111" t="str">
        <f t="shared" si="597"/>
        <v>NE</v>
      </c>
      <c r="AG388" s="128">
        <f t="shared" si="598"/>
        <v>0</v>
      </c>
      <c r="AJ388" s="119">
        <f>AG392</f>
        <v>0</v>
      </c>
      <c r="AK388" s="119"/>
      <c r="AL388" s="114">
        <f t="shared" si="604"/>
        <v>0</v>
      </c>
      <c r="AM388" s="114">
        <f t="shared" si="605"/>
        <v>0</v>
      </c>
      <c r="AN388" s="114">
        <f t="shared" si="606"/>
        <v>0</v>
      </c>
      <c r="AO388" s="115" t="str">
        <f t="shared" si="599"/>
        <v/>
      </c>
      <c r="AP388" s="115">
        <f t="shared" si="600"/>
        <v>0</v>
      </c>
      <c r="AQ388" s="115">
        <f t="shared" si="601"/>
        <v>0</v>
      </c>
      <c r="AT388" s="117">
        <f>D382</f>
        <v>0</v>
      </c>
      <c r="AU388" s="118" t="str">
        <f t="shared" si="607"/>
        <v/>
      </c>
    </row>
    <row r="389" spans="2:47" ht="15" x14ac:dyDescent="0.25">
      <c r="B389" s="62"/>
      <c r="C389" s="96"/>
      <c r="D389" s="196"/>
      <c r="E389" s="196"/>
      <c r="F389" s="124" t="s">
        <v>40</v>
      </c>
      <c r="G389" s="98"/>
      <c r="H389" s="98"/>
      <c r="I389" s="107"/>
      <c r="J389" s="107"/>
      <c r="K389" s="100">
        <f t="shared" si="589"/>
        <v>0</v>
      </c>
      <c r="L389" s="107"/>
      <c r="M389" s="100">
        <f t="shared" si="590"/>
        <v>0</v>
      </c>
      <c r="N389" s="126"/>
      <c r="O389" s="100">
        <f t="shared" si="591"/>
        <v>0</v>
      </c>
      <c r="P389" s="102"/>
      <c r="Q389" s="100">
        <f t="shared" si="592"/>
        <v>0</v>
      </c>
      <c r="R389" s="103"/>
      <c r="S389" s="104">
        <f t="shared" si="602"/>
        <v>0</v>
      </c>
      <c r="T389" s="107"/>
      <c r="U389" s="100">
        <f t="shared" si="593"/>
        <v>0</v>
      </c>
      <c r="V389" s="103"/>
      <c r="W389" s="100">
        <f t="shared" si="594"/>
        <v>0</v>
      </c>
      <c r="X389" s="106"/>
      <c r="Y389" s="100">
        <f t="shared" si="595"/>
        <v>0</v>
      </c>
      <c r="Z389" s="107"/>
      <c r="AA389" s="100">
        <f t="shared" si="596"/>
        <v>0</v>
      </c>
      <c r="AB389" s="108"/>
      <c r="AC389" s="102"/>
      <c r="AD389" s="109"/>
      <c r="AE389" s="110">
        <f t="shared" si="603"/>
        <v>0</v>
      </c>
      <c r="AF389" s="111" t="str">
        <f t="shared" si="597"/>
        <v>NE</v>
      </c>
      <c r="AG389" s="128">
        <f t="shared" si="598"/>
        <v>0</v>
      </c>
      <c r="AJ389" s="119">
        <f>AG392</f>
        <v>0</v>
      </c>
      <c r="AK389" s="119"/>
      <c r="AL389" s="114">
        <f t="shared" si="604"/>
        <v>0</v>
      </c>
      <c r="AM389" s="114">
        <f t="shared" si="605"/>
        <v>0</v>
      </c>
      <c r="AN389" s="114">
        <f t="shared" si="606"/>
        <v>0</v>
      </c>
      <c r="AO389" s="115" t="str">
        <f t="shared" si="599"/>
        <v/>
      </c>
      <c r="AP389" s="115">
        <f t="shared" si="600"/>
        <v>0</v>
      </c>
      <c r="AQ389" s="115">
        <f t="shared" si="601"/>
        <v>0</v>
      </c>
      <c r="AT389" s="117">
        <f>D382</f>
        <v>0</v>
      </c>
      <c r="AU389" s="118" t="str">
        <f t="shared" si="607"/>
        <v/>
      </c>
    </row>
    <row r="390" spans="2:47" ht="15" x14ac:dyDescent="0.25">
      <c r="B390" s="62"/>
      <c r="C390" s="96"/>
      <c r="D390" s="196"/>
      <c r="E390" s="196"/>
      <c r="F390" s="124" t="s">
        <v>40</v>
      </c>
      <c r="G390" s="98"/>
      <c r="H390" s="98"/>
      <c r="I390" s="107"/>
      <c r="J390" s="107"/>
      <c r="K390" s="100">
        <f t="shared" si="589"/>
        <v>0</v>
      </c>
      <c r="L390" s="107"/>
      <c r="M390" s="100">
        <f t="shared" si="590"/>
        <v>0</v>
      </c>
      <c r="N390" s="126"/>
      <c r="O390" s="100">
        <f t="shared" si="591"/>
        <v>0</v>
      </c>
      <c r="P390" s="102"/>
      <c r="Q390" s="100">
        <f t="shared" si="592"/>
        <v>0</v>
      </c>
      <c r="R390" s="103"/>
      <c r="S390" s="104">
        <f t="shared" si="602"/>
        <v>0</v>
      </c>
      <c r="T390" s="107"/>
      <c r="U390" s="100">
        <f t="shared" si="593"/>
        <v>0</v>
      </c>
      <c r="V390" s="103"/>
      <c r="W390" s="100">
        <f t="shared" si="594"/>
        <v>0</v>
      </c>
      <c r="X390" s="106"/>
      <c r="Y390" s="100">
        <f t="shared" si="595"/>
        <v>0</v>
      </c>
      <c r="Z390" s="107"/>
      <c r="AA390" s="100">
        <f t="shared" si="596"/>
        <v>0</v>
      </c>
      <c r="AB390" s="108"/>
      <c r="AC390" s="102"/>
      <c r="AD390" s="109"/>
      <c r="AE390" s="110">
        <f t="shared" si="603"/>
        <v>0</v>
      </c>
      <c r="AF390" s="111" t="str">
        <f t="shared" si="597"/>
        <v>NE</v>
      </c>
      <c r="AG390" s="128">
        <f t="shared" si="598"/>
        <v>0</v>
      </c>
      <c r="AJ390" s="119">
        <f>AG392</f>
        <v>0</v>
      </c>
      <c r="AK390" s="119"/>
      <c r="AL390" s="114">
        <f t="shared" si="604"/>
        <v>0</v>
      </c>
      <c r="AM390" s="114">
        <f t="shared" si="605"/>
        <v>0</v>
      </c>
      <c r="AN390" s="114">
        <f t="shared" si="606"/>
        <v>0</v>
      </c>
      <c r="AO390" s="115" t="str">
        <f t="shared" si="599"/>
        <v/>
      </c>
      <c r="AP390" s="115">
        <f t="shared" si="600"/>
        <v>0</v>
      </c>
      <c r="AQ390" s="115">
        <f t="shared" si="601"/>
        <v>0</v>
      </c>
      <c r="AT390" s="117">
        <f>D382</f>
        <v>0</v>
      </c>
      <c r="AU390" s="118" t="str">
        <f t="shared" si="607"/>
        <v/>
      </c>
    </row>
    <row r="391" spans="2:47" ht="15" x14ac:dyDescent="0.25">
      <c r="B391" s="62"/>
      <c r="C391" s="96"/>
      <c r="D391" s="196"/>
      <c r="E391" s="196"/>
      <c r="F391" s="124" t="s">
        <v>40</v>
      </c>
      <c r="G391" s="98"/>
      <c r="H391" s="98"/>
      <c r="I391" s="107"/>
      <c r="J391" s="107"/>
      <c r="K391" s="100">
        <f t="shared" si="589"/>
        <v>0</v>
      </c>
      <c r="L391" s="107"/>
      <c r="M391" s="100">
        <f t="shared" si="590"/>
        <v>0</v>
      </c>
      <c r="N391" s="126"/>
      <c r="O391" s="100">
        <f t="shared" si="591"/>
        <v>0</v>
      </c>
      <c r="P391" s="102"/>
      <c r="Q391" s="100">
        <f t="shared" si="592"/>
        <v>0</v>
      </c>
      <c r="R391" s="103"/>
      <c r="S391" s="104">
        <f t="shared" si="602"/>
        <v>0</v>
      </c>
      <c r="T391" s="107"/>
      <c r="U391" s="100">
        <f t="shared" si="593"/>
        <v>0</v>
      </c>
      <c r="V391" s="103"/>
      <c r="W391" s="100">
        <f t="shared" si="594"/>
        <v>0</v>
      </c>
      <c r="X391" s="106"/>
      <c r="Y391" s="100">
        <f t="shared" si="595"/>
        <v>0</v>
      </c>
      <c r="Z391" s="107"/>
      <c r="AA391" s="100">
        <f t="shared" si="596"/>
        <v>0</v>
      </c>
      <c r="AB391" s="108"/>
      <c r="AC391" s="102"/>
      <c r="AD391" s="109"/>
      <c r="AE391" s="110">
        <f>IF(AF391="ANO",(MAX(AL391:AN391)),0)</f>
        <v>0</v>
      </c>
      <c r="AF391" s="111" t="str">
        <f t="shared" si="597"/>
        <v>NE</v>
      </c>
      <c r="AG391" s="128">
        <f t="shared" si="598"/>
        <v>0</v>
      </c>
      <c r="AJ391" s="119">
        <f>AG392</f>
        <v>0</v>
      </c>
      <c r="AK391" s="119"/>
      <c r="AL391" s="114">
        <f t="shared" si="604"/>
        <v>0</v>
      </c>
      <c r="AM391" s="114">
        <f t="shared" si="605"/>
        <v>0</v>
      </c>
      <c r="AN391" s="114">
        <f t="shared" si="606"/>
        <v>0</v>
      </c>
      <c r="AO391" s="115" t="str">
        <f t="shared" si="599"/>
        <v/>
      </c>
      <c r="AP391" s="115">
        <f t="shared" si="600"/>
        <v>0</v>
      </c>
      <c r="AQ391" s="115">
        <f t="shared" si="601"/>
        <v>0</v>
      </c>
      <c r="AT391" s="117">
        <f>D382</f>
        <v>0</v>
      </c>
      <c r="AU391" s="118" t="str">
        <f t="shared" si="607"/>
        <v/>
      </c>
    </row>
    <row r="392" spans="2:47" ht="15" x14ac:dyDescent="0.25">
      <c r="B392" s="62"/>
      <c r="C392" s="160"/>
      <c r="D392" s="197"/>
      <c r="E392" s="197"/>
      <c r="F392" s="198"/>
      <c r="G392" s="197"/>
      <c r="H392" s="197"/>
      <c r="I392" s="197"/>
      <c r="J392" s="197"/>
      <c r="K392" s="197"/>
      <c r="L392" s="197"/>
      <c r="M392" s="197"/>
      <c r="N392" s="197"/>
      <c r="O392" s="197"/>
      <c r="P392" s="197"/>
      <c r="Q392" s="197"/>
      <c r="R392" s="197"/>
      <c r="S392" s="161"/>
      <c r="T392" s="197"/>
      <c r="U392" s="197"/>
      <c r="V392" s="197"/>
      <c r="W392" s="197"/>
      <c r="X392" s="197"/>
      <c r="Y392" s="197"/>
      <c r="Z392" s="197"/>
      <c r="AA392" s="197"/>
      <c r="AB392" s="197"/>
      <c r="AC392" s="197"/>
      <c r="AD392" s="197"/>
      <c r="AE392" s="199" t="s">
        <v>63</v>
      </c>
      <c r="AF392" s="200"/>
      <c r="AG392" s="201">
        <f>SUM((SUM(AG384:AG387)-MIN(AG384:AG387))+(SUM(AG388:AG391)-MIN(AG388:AG391)))</f>
        <v>0</v>
      </c>
      <c r="AJ392" s="137">
        <f>AG392</f>
        <v>0</v>
      </c>
      <c r="AK392" s="137"/>
      <c r="AL392" s="168"/>
      <c r="AM392" s="168"/>
      <c r="AN392" s="168"/>
      <c r="AO392" s="169"/>
      <c r="AP392" s="169"/>
      <c r="AQ392" s="169"/>
      <c r="AU392" s="14"/>
    </row>
    <row r="393" spans="2:47" ht="15.75" thickBot="1" x14ac:dyDescent="0.3">
      <c r="B393" s="62"/>
      <c r="C393" s="141"/>
      <c r="D393" s="142"/>
      <c r="E393" s="142"/>
      <c r="F393" s="143"/>
      <c r="G393" s="143"/>
      <c r="H393" s="143"/>
      <c r="I393" s="143"/>
      <c r="J393" s="143"/>
      <c r="K393" s="143"/>
      <c r="L393" s="143"/>
      <c r="M393" s="143"/>
      <c r="N393" s="143"/>
      <c r="O393" s="143"/>
      <c r="P393" s="143"/>
      <c r="Q393" s="143"/>
      <c r="R393" s="143"/>
      <c r="S393" s="190"/>
      <c r="T393" s="143"/>
      <c r="U393" s="143"/>
      <c r="V393" s="145"/>
      <c r="W393" s="143"/>
      <c r="X393" s="143"/>
      <c r="Y393" s="143"/>
      <c r="Z393" s="143"/>
      <c r="AA393" s="143"/>
      <c r="AB393" s="143"/>
      <c r="AC393" s="145"/>
      <c r="AD393" s="145"/>
      <c r="AE393" s="202"/>
      <c r="AF393" s="146"/>
      <c r="AG393" s="218"/>
      <c r="AJ393" s="137">
        <f>AG392</f>
        <v>0</v>
      </c>
      <c r="AK393" s="137"/>
      <c r="AL393" s="168"/>
      <c r="AM393" s="168"/>
      <c r="AN393" s="168"/>
      <c r="AO393" s="169"/>
      <c r="AP393" s="169"/>
      <c r="AQ393" s="169"/>
      <c r="AU393" s="16"/>
    </row>
    <row r="394" spans="2:47" x14ac:dyDescent="0.2">
      <c r="B394" s="62" t="s">
        <v>230</v>
      </c>
      <c r="C394" s="149" t="s">
        <v>231</v>
      </c>
      <c r="D394" s="150"/>
      <c r="E394" s="151"/>
      <c r="F394" s="152"/>
      <c r="G394" s="66"/>
      <c r="H394" s="66"/>
      <c r="I394" s="68" t="s">
        <v>14</v>
      </c>
      <c r="J394" s="69"/>
      <c r="K394" s="153" t="s">
        <v>15</v>
      </c>
      <c r="L394" s="67" t="s">
        <v>16</v>
      </c>
      <c r="M394" s="153" t="s">
        <v>15</v>
      </c>
      <c r="N394" s="67" t="s">
        <v>17</v>
      </c>
      <c r="O394" s="153" t="s">
        <v>15</v>
      </c>
      <c r="P394" s="154" t="s">
        <v>18</v>
      </c>
      <c r="Q394" s="153" t="s">
        <v>15</v>
      </c>
      <c r="R394" s="72" t="s">
        <v>19</v>
      </c>
      <c r="S394" s="153" t="s">
        <v>15</v>
      </c>
      <c r="T394" s="154" t="s">
        <v>21</v>
      </c>
      <c r="U394" s="153" t="s">
        <v>15</v>
      </c>
      <c r="V394" s="68" t="s">
        <v>22</v>
      </c>
      <c r="W394" s="153" t="s">
        <v>15</v>
      </c>
      <c r="X394" s="67" t="s">
        <v>23</v>
      </c>
      <c r="Y394" s="153" t="s">
        <v>15</v>
      </c>
      <c r="Z394" s="154" t="s">
        <v>24</v>
      </c>
      <c r="AA394" s="153" t="s">
        <v>15</v>
      </c>
      <c r="AB394" s="180" t="s">
        <v>25</v>
      </c>
      <c r="AC394" s="68" t="s">
        <v>26</v>
      </c>
      <c r="AD394" s="68" t="s">
        <v>27</v>
      </c>
      <c r="AE394" s="70" t="s">
        <v>15</v>
      </c>
      <c r="AF394" s="74"/>
      <c r="AG394" s="75" t="s">
        <v>28</v>
      </c>
      <c r="AJ394" s="77">
        <f>AG404</f>
        <v>0</v>
      </c>
      <c r="AK394" s="77"/>
      <c r="AL394" s="78" t="s">
        <v>29</v>
      </c>
      <c r="AM394" s="78" t="s">
        <v>29</v>
      </c>
      <c r="AN394" s="78" t="s">
        <v>29</v>
      </c>
      <c r="AO394" s="78" t="s">
        <v>30</v>
      </c>
      <c r="AP394" s="78" t="s">
        <v>31</v>
      </c>
      <c r="AQ394" s="78" t="s">
        <v>32</v>
      </c>
      <c r="AU394" s="16"/>
    </row>
    <row r="395" spans="2:47" x14ac:dyDescent="0.2">
      <c r="B395" s="62"/>
      <c r="C395" s="156" t="s">
        <v>33</v>
      </c>
      <c r="D395" s="83" t="s">
        <v>34</v>
      </c>
      <c r="E395" s="83" t="s">
        <v>35</v>
      </c>
      <c r="F395" s="84" t="s">
        <v>36</v>
      </c>
      <c r="G395" s="85" t="s">
        <v>37</v>
      </c>
      <c r="H395" s="86" t="s">
        <v>38</v>
      </c>
      <c r="I395" s="87" t="s">
        <v>39</v>
      </c>
      <c r="J395" s="87"/>
      <c r="K395" s="157"/>
      <c r="L395" s="89" t="s">
        <v>40</v>
      </c>
      <c r="M395" s="157"/>
      <c r="N395" s="89" t="s">
        <v>40</v>
      </c>
      <c r="O395" s="157"/>
      <c r="P395" s="88" t="s">
        <v>41</v>
      </c>
      <c r="Q395" s="157"/>
      <c r="R395" s="88" t="s">
        <v>41</v>
      </c>
      <c r="S395" s="157"/>
      <c r="T395" s="88" t="s">
        <v>40</v>
      </c>
      <c r="U395" s="157"/>
      <c r="V395" s="87" t="s">
        <v>41</v>
      </c>
      <c r="W395" s="157"/>
      <c r="X395" s="89" t="s">
        <v>41</v>
      </c>
      <c r="Y395" s="157"/>
      <c r="Z395" s="88" t="s">
        <v>40</v>
      </c>
      <c r="AA395" s="157"/>
      <c r="AB395" s="181" t="s">
        <v>40</v>
      </c>
      <c r="AC395" s="87" t="s">
        <v>40</v>
      </c>
      <c r="AD395" s="91" t="s">
        <v>42</v>
      </c>
      <c r="AE395" s="88"/>
      <c r="AF395" s="92"/>
      <c r="AG395" s="93" t="s">
        <v>43</v>
      </c>
      <c r="AJ395" s="77">
        <f>AG404</f>
        <v>0</v>
      </c>
      <c r="AK395" s="77"/>
      <c r="AL395" s="94" t="s">
        <v>25</v>
      </c>
      <c r="AM395" s="94" t="s">
        <v>26</v>
      </c>
      <c r="AN395" s="94" t="s">
        <v>44</v>
      </c>
      <c r="AO395" s="95" t="s">
        <v>44</v>
      </c>
      <c r="AP395" s="95" t="s">
        <v>44</v>
      </c>
      <c r="AQ395" s="95" t="s">
        <v>44</v>
      </c>
      <c r="AU395" s="16"/>
    </row>
    <row r="396" spans="2:47" ht="15" x14ac:dyDescent="0.25">
      <c r="B396" s="62"/>
      <c r="C396" s="96"/>
      <c r="D396" s="195"/>
      <c r="E396" s="195"/>
      <c r="F396" s="158" t="s">
        <v>49</v>
      </c>
      <c r="G396" s="98"/>
      <c r="H396" s="98"/>
      <c r="I396" s="107"/>
      <c r="J396" s="107"/>
      <c r="K396" s="100">
        <f t="shared" ref="K396:K403" si="608">INT(IF(J396="E",(IF((AND(I396&gt;10.99)*(I396&lt;14.21)),(14.3-I396)/0.1*10,(IF((AND(I396&gt;6)*(I396&lt;11.01)),(12.65-I396)/0.05*10,0))))+50,(IF((AND(I396&gt;10.99)*(I396&lt;14.21)),(14.3-I396)/0.1*10,(IF((AND(I396&gt;6)*(I396&lt;11.01)),(12.65-I396)/0.05*10,0))))))</f>
        <v>0</v>
      </c>
      <c r="L396" s="107"/>
      <c r="M396" s="100">
        <f t="shared" ref="M396:M403" si="609">INT(IF(L396&lt;1,0,(L396-0.945)/0.055)*10)</f>
        <v>0</v>
      </c>
      <c r="N396" s="126"/>
      <c r="O396" s="100">
        <f t="shared" ref="O396:O403" si="610">INT(IF(N396&lt;3,0,(N396-2.85)/0.15)*10)</f>
        <v>0</v>
      </c>
      <c r="P396" s="102"/>
      <c r="Q396" s="100">
        <f t="shared" ref="Q396:Q403" si="611">INT(IF(P396&lt;5,0,(P396-4)/1)*10)</f>
        <v>0</v>
      </c>
      <c r="R396" s="103"/>
      <c r="S396" s="104">
        <f>INT(IF(R396&lt;30,0,(R396-27)/3)*10)</f>
        <v>0</v>
      </c>
      <c r="T396" s="107"/>
      <c r="U396" s="100">
        <f t="shared" ref="U396:U403" si="612">INT(IF(T396&lt;2.2,0,(T396-2.135)/0.065)*10)</f>
        <v>0</v>
      </c>
      <c r="V396" s="103"/>
      <c r="W396" s="100">
        <f t="shared" ref="W396:W403" si="613">INT(IF(V396&lt;5,0,(V396-4.3)/0.7)*10)</f>
        <v>0</v>
      </c>
      <c r="X396" s="85"/>
      <c r="Y396" s="100">
        <f t="shared" ref="Y396:Y403" si="614">INT(IF(X396&lt;10,0,(X396-9)/1)*10)</f>
        <v>0</v>
      </c>
      <c r="Z396" s="107"/>
      <c r="AA396" s="100">
        <f t="shared" ref="AA396:AA403" si="615">INT(IF(Z396&lt;5,0,(Z396-4.25)/0.75)*10)</f>
        <v>0</v>
      </c>
      <c r="AB396" s="108"/>
      <c r="AC396" s="102"/>
      <c r="AD396" s="109"/>
      <c r="AE396" s="110">
        <f>IF(AF396="ANO",(MAX(AL396:AN396)),0)</f>
        <v>0</v>
      </c>
      <c r="AF396" s="111" t="str">
        <f t="shared" ref="AF396:AF403" si="616">IF(AND(ISNUMBER(AB396))*((ISNUMBER(AC396)))*(((ISNUMBER(AD396)))),"NE",IF(AND(ISNUMBER(AB396))*((ISNUMBER(AC396))),"NE",IF(AND(ISNUMBER(AB396))*((ISNUMBER(AD396))),"NE",IF(AND(ISNUMBER(AC396))*((ISNUMBER(AD396))),"NE",IF(AND(AB396="")*((AC396=""))*(((AD396=""))),"NE","ANO")))))</f>
        <v>NE</v>
      </c>
      <c r="AG396" s="112">
        <f t="shared" ref="AG396:AG403" si="617">SUM(K396+M396+O396+Q396+S396+U396+W396+Y396+AA396+AE396)</f>
        <v>0</v>
      </c>
      <c r="AJ396" s="119">
        <f>AG404</f>
        <v>0</v>
      </c>
      <c r="AK396" s="119"/>
      <c r="AL396" s="114">
        <f>INT(IF(AB396&lt;25,0,(AB396-23.5)/1.5)*10)</f>
        <v>0</v>
      </c>
      <c r="AM396" s="114">
        <f>INT(IF(AC396&lt;120,0,(AC396-117.6)/2.4)*10)</f>
        <v>0</v>
      </c>
      <c r="AN396" s="114">
        <f>INT(IF(AO396&gt;=441,0,(442.5-AO396)/2.5)*10)</f>
        <v>0</v>
      </c>
      <c r="AO396" s="115" t="str">
        <f t="shared" ref="AO396:AO403" si="618">IF(AND(AP396=0,AQ396=0),"",AP396*60+AQ396)</f>
        <v/>
      </c>
      <c r="AP396" s="115">
        <f t="shared" ref="AP396:AP403" si="619">HOUR(AD396)</f>
        <v>0</v>
      </c>
      <c r="AQ396" s="115">
        <f t="shared" ref="AQ396:AQ403" si="620">MINUTE(AD396)</f>
        <v>0</v>
      </c>
      <c r="AT396" s="117">
        <f>D394</f>
        <v>0</v>
      </c>
      <c r="AU396" s="118" t="str">
        <f>IF(A396="A","QD","")</f>
        <v/>
      </c>
    </row>
    <row r="397" spans="2:47" ht="15" x14ac:dyDescent="0.25">
      <c r="B397" s="62"/>
      <c r="C397" s="96"/>
      <c r="D397" s="195"/>
      <c r="E397" s="195"/>
      <c r="F397" s="158" t="s">
        <v>49</v>
      </c>
      <c r="G397" s="98"/>
      <c r="H397" s="98"/>
      <c r="I397" s="99"/>
      <c r="J397" s="99"/>
      <c r="K397" s="100">
        <f t="shared" si="608"/>
        <v>0</v>
      </c>
      <c r="L397" s="99"/>
      <c r="M397" s="100">
        <f t="shared" si="609"/>
        <v>0</v>
      </c>
      <c r="N397" s="101"/>
      <c r="O397" s="100">
        <f t="shared" si="610"/>
        <v>0</v>
      </c>
      <c r="P397" s="102"/>
      <c r="Q397" s="100">
        <f t="shared" si="611"/>
        <v>0</v>
      </c>
      <c r="R397" s="103"/>
      <c r="S397" s="104">
        <f t="shared" ref="S397:S403" si="621">INT(IF(R397&lt;30,0,(R397-27)/3)*10)</f>
        <v>0</v>
      </c>
      <c r="T397" s="99"/>
      <c r="U397" s="100">
        <f t="shared" si="612"/>
        <v>0</v>
      </c>
      <c r="V397" s="103"/>
      <c r="W397" s="100">
        <f t="shared" si="613"/>
        <v>0</v>
      </c>
      <c r="X397" s="106"/>
      <c r="Y397" s="100">
        <f t="shared" si="614"/>
        <v>0</v>
      </c>
      <c r="Z397" s="107"/>
      <c r="AA397" s="100">
        <f t="shared" si="615"/>
        <v>0</v>
      </c>
      <c r="AB397" s="108"/>
      <c r="AC397" s="102"/>
      <c r="AD397" s="109"/>
      <c r="AE397" s="110">
        <f t="shared" ref="AE397:AE402" si="622">IF(AF397="ANO",(MAX(AL397:AN397)),0)</f>
        <v>0</v>
      </c>
      <c r="AF397" s="111" t="str">
        <f t="shared" si="616"/>
        <v>NE</v>
      </c>
      <c r="AG397" s="112">
        <f t="shared" si="617"/>
        <v>0</v>
      </c>
      <c r="AJ397" s="119">
        <f>AG404</f>
        <v>0</v>
      </c>
      <c r="AK397" s="119"/>
      <c r="AL397" s="114">
        <f t="shared" ref="AL397:AL403" si="623">INT(IF(AB397&lt;25,0,(AB397-23.5)/1.5)*10)</f>
        <v>0</v>
      </c>
      <c r="AM397" s="114">
        <f t="shared" ref="AM397:AM403" si="624">INT(IF(AC397&lt;120,0,(AC397-117.6)/2.4)*10)</f>
        <v>0</v>
      </c>
      <c r="AN397" s="114">
        <f t="shared" ref="AN397:AN403" si="625">INT(IF(AO397&gt;=441,0,(442.5-AO397)/2.5)*10)</f>
        <v>0</v>
      </c>
      <c r="AO397" s="115" t="str">
        <f t="shared" si="618"/>
        <v/>
      </c>
      <c r="AP397" s="115">
        <f t="shared" si="619"/>
        <v>0</v>
      </c>
      <c r="AQ397" s="115">
        <f t="shared" si="620"/>
        <v>0</v>
      </c>
      <c r="AT397" s="117">
        <f>D394</f>
        <v>0</v>
      </c>
      <c r="AU397" s="118" t="str">
        <f t="shared" ref="AU397:AU403" si="626">IF(A397="A","QD","")</f>
        <v/>
      </c>
    </row>
    <row r="398" spans="2:47" ht="15" x14ac:dyDescent="0.25">
      <c r="B398" s="62"/>
      <c r="C398" s="96"/>
      <c r="D398" s="195"/>
      <c r="E398" s="195"/>
      <c r="F398" s="158" t="s">
        <v>49</v>
      </c>
      <c r="G398" s="98"/>
      <c r="H398" s="98"/>
      <c r="I398" s="99"/>
      <c r="J398" s="99"/>
      <c r="K398" s="100">
        <f t="shared" si="608"/>
        <v>0</v>
      </c>
      <c r="L398" s="99"/>
      <c r="M398" s="100">
        <f t="shared" si="609"/>
        <v>0</v>
      </c>
      <c r="N398" s="101"/>
      <c r="O398" s="100">
        <f t="shared" si="610"/>
        <v>0</v>
      </c>
      <c r="P398" s="102"/>
      <c r="Q398" s="100">
        <f t="shared" si="611"/>
        <v>0</v>
      </c>
      <c r="R398" s="103"/>
      <c r="S398" s="104">
        <f t="shared" si="621"/>
        <v>0</v>
      </c>
      <c r="T398" s="99"/>
      <c r="U398" s="100">
        <f t="shared" si="612"/>
        <v>0</v>
      </c>
      <c r="V398" s="103"/>
      <c r="W398" s="100">
        <f t="shared" si="613"/>
        <v>0</v>
      </c>
      <c r="X398" s="106"/>
      <c r="Y398" s="100">
        <f t="shared" si="614"/>
        <v>0</v>
      </c>
      <c r="Z398" s="107"/>
      <c r="AA398" s="100">
        <f t="shared" si="615"/>
        <v>0</v>
      </c>
      <c r="AB398" s="108"/>
      <c r="AC398" s="102"/>
      <c r="AD398" s="109"/>
      <c r="AE398" s="110">
        <f t="shared" si="622"/>
        <v>0</v>
      </c>
      <c r="AF398" s="111" t="str">
        <f t="shared" si="616"/>
        <v>NE</v>
      </c>
      <c r="AG398" s="112">
        <f t="shared" si="617"/>
        <v>0</v>
      </c>
      <c r="AJ398" s="119">
        <f>AG404</f>
        <v>0</v>
      </c>
      <c r="AK398" s="119"/>
      <c r="AL398" s="114">
        <f t="shared" si="623"/>
        <v>0</v>
      </c>
      <c r="AM398" s="114">
        <f t="shared" si="624"/>
        <v>0</v>
      </c>
      <c r="AN398" s="114">
        <f t="shared" si="625"/>
        <v>0</v>
      </c>
      <c r="AO398" s="115" t="str">
        <f t="shared" si="618"/>
        <v/>
      </c>
      <c r="AP398" s="115">
        <f t="shared" si="619"/>
        <v>0</v>
      </c>
      <c r="AQ398" s="115">
        <f t="shared" si="620"/>
        <v>0</v>
      </c>
      <c r="AT398" s="117">
        <f>D394</f>
        <v>0</v>
      </c>
      <c r="AU398" s="118" t="str">
        <f t="shared" si="626"/>
        <v/>
      </c>
    </row>
    <row r="399" spans="2:47" ht="15" x14ac:dyDescent="0.25">
      <c r="B399" s="62"/>
      <c r="C399" s="96"/>
      <c r="D399" s="195"/>
      <c r="E399" s="195"/>
      <c r="F399" s="158" t="s">
        <v>49</v>
      </c>
      <c r="G399" s="98"/>
      <c r="H399" s="98"/>
      <c r="I399" s="99"/>
      <c r="J399" s="99"/>
      <c r="K399" s="100">
        <f t="shared" si="608"/>
        <v>0</v>
      </c>
      <c r="L399" s="99"/>
      <c r="M399" s="100">
        <f t="shared" si="609"/>
        <v>0</v>
      </c>
      <c r="N399" s="101"/>
      <c r="O399" s="100">
        <f t="shared" si="610"/>
        <v>0</v>
      </c>
      <c r="P399" s="102"/>
      <c r="Q399" s="100">
        <f t="shared" si="611"/>
        <v>0</v>
      </c>
      <c r="R399" s="103"/>
      <c r="S399" s="104">
        <f t="shared" si="621"/>
        <v>0</v>
      </c>
      <c r="T399" s="99"/>
      <c r="U399" s="100">
        <f t="shared" si="612"/>
        <v>0</v>
      </c>
      <c r="V399" s="103"/>
      <c r="W399" s="100">
        <f t="shared" si="613"/>
        <v>0</v>
      </c>
      <c r="X399" s="106"/>
      <c r="Y399" s="100">
        <f t="shared" si="614"/>
        <v>0</v>
      </c>
      <c r="Z399" s="107"/>
      <c r="AA399" s="100">
        <f t="shared" si="615"/>
        <v>0</v>
      </c>
      <c r="AB399" s="108"/>
      <c r="AC399" s="102"/>
      <c r="AD399" s="109"/>
      <c r="AE399" s="110">
        <f t="shared" si="622"/>
        <v>0</v>
      </c>
      <c r="AF399" s="111" t="str">
        <f t="shared" si="616"/>
        <v>NE</v>
      </c>
      <c r="AG399" s="112">
        <f t="shared" si="617"/>
        <v>0</v>
      </c>
      <c r="AJ399" s="119">
        <f>AG404</f>
        <v>0</v>
      </c>
      <c r="AK399" s="119"/>
      <c r="AL399" s="114">
        <f t="shared" si="623"/>
        <v>0</v>
      </c>
      <c r="AM399" s="114">
        <f t="shared" si="624"/>
        <v>0</v>
      </c>
      <c r="AN399" s="114">
        <f t="shared" si="625"/>
        <v>0</v>
      </c>
      <c r="AO399" s="115" t="str">
        <f t="shared" si="618"/>
        <v/>
      </c>
      <c r="AP399" s="115">
        <f t="shared" si="619"/>
        <v>0</v>
      </c>
      <c r="AQ399" s="115">
        <f t="shared" si="620"/>
        <v>0</v>
      </c>
      <c r="AT399" s="117">
        <f>D394</f>
        <v>0</v>
      </c>
      <c r="AU399" s="118" t="str">
        <f t="shared" si="626"/>
        <v/>
      </c>
    </row>
    <row r="400" spans="2:47" ht="15" x14ac:dyDescent="0.25">
      <c r="B400" s="62"/>
      <c r="C400" s="96"/>
      <c r="D400" s="196"/>
      <c r="E400" s="196"/>
      <c r="F400" s="124" t="s">
        <v>40</v>
      </c>
      <c r="G400" s="98"/>
      <c r="H400" s="98"/>
      <c r="I400" s="99"/>
      <c r="J400" s="99"/>
      <c r="K400" s="100">
        <f t="shared" si="608"/>
        <v>0</v>
      </c>
      <c r="L400" s="99"/>
      <c r="M400" s="100">
        <f t="shared" si="609"/>
        <v>0</v>
      </c>
      <c r="N400" s="101"/>
      <c r="O400" s="100">
        <f t="shared" si="610"/>
        <v>0</v>
      </c>
      <c r="P400" s="102"/>
      <c r="Q400" s="100">
        <f t="shared" si="611"/>
        <v>0</v>
      </c>
      <c r="R400" s="103"/>
      <c r="S400" s="104">
        <f t="shared" si="621"/>
        <v>0</v>
      </c>
      <c r="T400" s="99"/>
      <c r="U400" s="100">
        <f t="shared" si="612"/>
        <v>0</v>
      </c>
      <c r="V400" s="103"/>
      <c r="W400" s="100">
        <f t="shared" si="613"/>
        <v>0</v>
      </c>
      <c r="X400" s="85"/>
      <c r="Y400" s="100">
        <f t="shared" si="614"/>
        <v>0</v>
      </c>
      <c r="Z400" s="107"/>
      <c r="AA400" s="100">
        <f t="shared" si="615"/>
        <v>0</v>
      </c>
      <c r="AB400" s="108"/>
      <c r="AC400" s="102"/>
      <c r="AD400" s="122"/>
      <c r="AE400" s="110">
        <f t="shared" si="622"/>
        <v>0</v>
      </c>
      <c r="AF400" s="111" t="str">
        <f t="shared" si="616"/>
        <v>NE</v>
      </c>
      <c r="AG400" s="128">
        <f t="shared" si="617"/>
        <v>0</v>
      </c>
      <c r="AJ400" s="119">
        <f>AG404</f>
        <v>0</v>
      </c>
      <c r="AK400" s="119"/>
      <c r="AL400" s="114">
        <f t="shared" si="623"/>
        <v>0</v>
      </c>
      <c r="AM400" s="114">
        <f t="shared" si="624"/>
        <v>0</v>
      </c>
      <c r="AN400" s="114">
        <f t="shared" si="625"/>
        <v>0</v>
      </c>
      <c r="AO400" s="115" t="str">
        <f t="shared" si="618"/>
        <v/>
      </c>
      <c r="AP400" s="115">
        <f t="shared" si="619"/>
        <v>0</v>
      </c>
      <c r="AQ400" s="115">
        <f t="shared" si="620"/>
        <v>0</v>
      </c>
      <c r="AT400" s="117">
        <f>D394</f>
        <v>0</v>
      </c>
      <c r="AU400" s="118" t="str">
        <f t="shared" si="626"/>
        <v/>
      </c>
    </row>
    <row r="401" spans="2:47" ht="15" x14ac:dyDescent="0.25">
      <c r="B401" s="62"/>
      <c r="C401" s="96"/>
      <c r="D401" s="196"/>
      <c r="E401" s="196"/>
      <c r="F401" s="124" t="s">
        <v>40</v>
      </c>
      <c r="G401" s="98"/>
      <c r="H401" s="98"/>
      <c r="I401" s="107"/>
      <c r="J401" s="107"/>
      <c r="K401" s="100">
        <f t="shared" si="608"/>
        <v>0</v>
      </c>
      <c r="L401" s="107"/>
      <c r="M401" s="100">
        <f t="shared" si="609"/>
        <v>0</v>
      </c>
      <c r="N401" s="126"/>
      <c r="O401" s="100">
        <f t="shared" si="610"/>
        <v>0</v>
      </c>
      <c r="P401" s="102"/>
      <c r="Q401" s="100">
        <f t="shared" si="611"/>
        <v>0</v>
      </c>
      <c r="R401" s="103"/>
      <c r="S401" s="104">
        <f t="shared" si="621"/>
        <v>0</v>
      </c>
      <c r="T401" s="107"/>
      <c r="U401" s="100">
        <f t="shared" si="612"/>
        <v>0</v>
      </c>
      <c r="V401" s="103"/>
      <c r="W401" s="100">
        <f t="shared" si="613"/>
        <v>0</v>
      </c>
      <c r="X401" s="106"/>
      <c r="Y401" s="100">
        <f t="shared" si="614"/>
        <v>0</v>
      </c>
      <c r="Z401" s="107"/>
      <c r="AA401" s="100">
        <f t="shared" si="615"/>
        <v>0</v>
      </c>
      <c r="AB401" s="108"/>
      <c r="AC401" s="102"/>
      <c r="AD401" s="109"/>
      <c r="AE401" s="110">
        <f t="shared" si="622"/>
        <v>0</v>
      </c>
      <c r="AF401" s="111" t="str">
        <f t="shared" si="616"/>
        <v>NE</v>
      </c>
      <c r="AG401" s="128">
        <f t="shared" si="617"/>
        <v>0</v>
      </c>
      <c r="AJ401" s="119">
        <f>AG404</f>
        <v>0</v>
      </c>
      <c r="AK401" s="119"/>
      <c r="AL401" s="114">
        <f t="shared" si="623"/>
        <v>0</v>
      </c>
      <c r="AM401" s="114">
        <f t="shared" si="624"/>
        <v>0</v>
      </c>
      <c r="AN401" s="114">
        <f t="shared" si="625"/>
        <v>0</v>
      </c>
      <c r="AO401" s="115" t="str">
        <f t="shared" si="618"/>
        <v/>
      </c>
      <c r="AP401" s="115">
        <f t="shared" si="619"/>
        <v>0</v>
      </c>
      <c r="AQ401" s="115">
        <f t="shared" si="620"/>
        <v>0</v>
      </c>
      <c r="AT401" s="117">
        <f>D394</f>
        <v>0</v>
      </c>
      <c r="AU401" s="118" t="str">
        <f t="shared" si="626"/>
        <v/>
      </c>
    </row>
    <row r="402" spans="2:47" ht="15" x14ac:dyDescent="0.25">
      <c r="B402" s="62"/>
      <c r="C402" s="96"/>
      <c r="D402" s="196"/>
      <c r="E402" s="196"/>
      <c r="F402" s="124" t="s">
        <v>40</v>
      </c>
      <c r="G402" s="98"/>
      <c r="H402" s="98"/>
      <c r="I402" s="107"/>
      <c r="J402" s="107"/>
      <c r="K402" s="100">
        <f t="shared" si="608"/>
        <v>0</v>
      </c>
      <c r="L402" s="107"/>
      <c r="M402" s="100">
        <f t="shared" si="609"/>
        <v>0</v>
      </c>
      <c r="N402" s="126"/>
      <c r="O402" s="100">
        <f t="shared" si="610"/>
        <v>0</v>
      </c>
      <c r="P402" s="102"/>
      <c r="Q402" s="100">
        <f t="shared" si="611"/>
        <v>0</v>
      </c>
      <c r="R402" s="103"/>
      <c r="S402" s="104">
        <f t="shared" si="621"/>
        <v>0</v>
      </c>
      <c r="T402" s="107"/>
      <c r="U402" s="100">
        <f t="shared" si="612"/>
        <v>0</v>
      </c>
      <c r="V402" s="103"/>
      <c r="W402" s="100">
        <f t="shared" si="613"/>
        <v>0</v>
      </c>
      <c r="X402" s="106"/>
      <c r="Y402" s="100">
        <f t="shared" si="614"/>
        <v>0</v>
      </c>
      <c r="Z402" s="107"/>
      <c r="AA402" s="100">
        <f t="shared" si="615"/>
        <v>0</v>
      </c>
      <c r="AB402" s="108"/>
      <c r="AC402" s="102"/>
      <c r="AD402" s="109"/>
      <c r="AE402" s="110">
        <f t="shared" si="622"/>
        <v>0</v>
      </c>
      <c r="AF402" s="111" t="str">
        <f t="shared" si="616"/>
        <v>NE</v>
      </c>
      <c r="AG402" s="128">
        <f t="shared" si="617"/>
        <v>0</v>
      </c>
      <c r="AJ402" s="119">
        <f>AG404</f>
        <v>0</v>
      </c>
      <c r="AK402" s="119"/>
      <c r="AL402" s="114">
        <f t="shared" si="623"/>
        <v>0</v>
      </c>
      <c r="AM402" s="114">
        <f t="shared" si="624"/>
        <v>0</v>
      </c>
      <c r="AN402" s="114">
        <f t="shared" si="625"/>
        <v>0</v>
      </c>
      <c r="AO402" s="115" t="str">
        <f t="shared" si="618"/>
        <v/>
      </c>
      <c r="AP402" s="115">
        <f t="shared" si="619"/>
        <v>0</v>
      </c>
      <c r="AQ402" s="115">
        <f t="shared" si="620"/>
        <v>0</v>
      </c>
      <c r="AT402" s="117">
        <f>D394</f>
        <v>0</v>
      </c>
      <c r="AU402" s="118" t="str">
        <f t="shared" si="626"/>
        <v/>
      </c>
    </row>
    <row r="403" spans="2:47" ht="15" x14ac:dyDescent="0.25">
      <c r="B403" s="62"/>
      <c r="C403" s="96"/>
      <c r="D403" s="196"/>
      <c r="E403" s="196"/>
      <c r="F403" s="124" t="s">
        <v>40</v>
      </c>
      <c r="G403" s="98"/>
      <c r="H403" s="98"/>
      <c r="I403" s="107"/>
      <c r="J403" s="107"/>
      <c r="K403" s="100">
        <f t="shared" si="608"/>
        <v>0</v>
      </c>
      <c r="L403" s="107"/>
      <c r="M403" s="100">
        <f t="shared" si="609"/>
        <v>0</v>
      </c>
      <c r="N403" s="126"/>
      <c r="O403" s="100">
        <f t="shared" si="610"/>
        <v>0</v>
      </c>
      <c r="P403" s="102"/>
      <c r="Q403" s="100">
        <f t="shared" si="611"/>
        <v>0</v>
      </c>
      <c r="R403" s="103"/>
      <c r="S403" s="104">
        <f t="shared" si="621"/>
        <v>0</v>
      </c>
      <c r="T403" s="107"/>
      <c r="U403" s="100">
        <f t="shared" si="612"/>
        <v>0</v>
      </c>
      <c r="V403" s="103"/>
      <c r="W403" s="100">
        <f t="shared" si="613"/>
        <v>0</v>
      </c>
      <c r="X403" s="106"/>
      <c r="Y403" s="100">
        <f t="shared" si="614"/>
        <v>0</v>
      </c>
      <c r="Z403" s="107"/>
      <c r="AA403" s="100">
        <f t="shared" si="615"/>
        <v>0</v>
      </c>
      <c r="AB403" s="108"/>
      <c r="AC403" s="102"/>
      <c r="AD403" s="109"/>
      <c r="AE403" s="110">
        <f>IF(AF403="ANO",(MAX(AL403:AN403)),0)</f>
        <v>0</v>
      </c>
      <c r="AF403" s="111" t="str">
        <f t="shared" si="616"/>
        <v>NE</v>
      </c>
      <c r="AG403" s="128">
        <f t="shared" si="617"/>
        <v>0</v>
      </c>
      <c r="AJ403" s="119">
        <f>AG404</f>
        <v>0</v>
      </c>
      <c r="AK403" s="119"/>
      <c r="AL403" s="114">
        <f t="shared" si="623"/>
        <v>0</v>
      </c>
      <c r="AM403" s="114">
        <f t="shared" si="624"/>
        <v>0</v>
      </c>
      <c r="AN403" s="114">
        <f t="shared" si="625"/>
        <v>0</v>
      </c>
      <c r="AO403" s="115" t="str">
        <f t="shared" si="618"/>
        <v/>
      </c>
      <c r="AP403" s="115">
        <f t="shared" si="619"/>
        <v>0</v>
      </c>
      <c r="AQ403" s="115">
        <f t="shared" si="620"/>
        <v>0</v>
      </c>
      <c r="AT403" s="117">
        <f>D394</f>
        <v>0</v>
      </c>
      <c r="AU403" s="118" t="str">
        <f t="shared" si="626"/>
        <v/>
      </c>
    </row>
    <row r="404" spans="2:47" x14ac:dyDescent="0.2">
      <c r="B404" s="62"/>
      <c r="C404" s="160"/>
      <c r="D404" s="197"/>
      <c r="E404" s="197"/>
      <c r="F404" s="198"/>
      <c r="G404" s="197"/>
      <c r="H404" s="197"/>
      <c r="I404" s="197"/>
      <c r="J404" s="197"/>
      <c r="K404" s="197"/>
      <c r="L404" s="197"/>
      <c r="M404" s="197"/>
      <c r="N404" s="197"/>
      <c r="O404" s="197"/>
      <c r="P404" s="197"/>
      <c r="Q404" s="197"/>
      <c r="R404" s="197"/>
      <c r="S404" s="161"/>
      <c r="T404" s="197"/>
      <c r="U404" s="197"/>
      <c r="V404" s="197"/>
      <c r="W404" s="197"/>
      <c r="X404" s="197"/>
      <c r="Y404" s="197"/>
      <c r="Z404" s="197"/>
      <c r="AA404" s="197"/>
      <c r="AB404" s="197"/>
      <c r="AC404" s="197"/>
      <c r="AD404" s="197"/>
      <c r="AE404" s="199" t="s">
        <v>63</v>
      </c>
      <c r="AF404" s="200"/>
      <c r="AG404" s="201">
        <f>SUM((SUM(AG396:AG399)-MIN(AG396:AG399))+(SUM(AG400:AG403)-MIN(AG400:AG403)))</f>
        <v>0</v>
      </c>
      <c r="AJ404" s="137">
        <f>AG404</f>
        <v>0</v>
      </c>
      <c r="AK404" s="137"/>
      <c r="AL404" s="137"/>
      <c r="AM404" s="137"/>
      <c r="AN404" s="137"/>
      <c r="AP404" s="16"/>
      <c r="AQ404" s="139"/>
      <c r="AT404" s="14"/>
      <c r="AU404" s="14"/>
    </row>
    <row r="405" spans="2:47" ht="13.5" thickBot="1" x14ac:dyDescent="0.25">
      <c r="B405" s="62"/>
      <c r="C405" s="141"/>
      <c r="D405" s="142"/>
      <c r="E405" s="142"/>
      <c r="F405" s="143"/>
      <c r="G405" s="143"/>
      <c r="H405" s="143"/>
      <c r="I405" s="143"/>
      <c r="J405" s="143"/>
      <c r="K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5"/>
      <c r="W405" s="143"/>
      <c r="X405" s="143"/>
      <c r="Y405" s="143"/>
      <c r="Z405" s="143"/>
      <c r="AA405" s="143"/>
      <c r="AB405" s="143"/>
      <c r="AC405" s="145"/>
      <c r="AD405" s="145"/>
      <c r="AE405" s="202"/>
      <c r="AF405" s="178"/>
      <c r="AG405" s="218"/>
      <c r="AJ405" s="137">
        <f>AG404</f>
        <v>0</v>
      </c>
      <c r="AK405" s="137"/>
      <c r="AL405" s="137"/>
      <c r="AM405" s="137"/>
      <c r="AN405" s="137"/>
      <c r="AP405" s="16"/>
      <c r="AQ405" s="16"/>
      <c r="AT405" s="16"/>
      <c r="AU405" s="16"/>
    </row>
    <row r="406" spans="2:47" x14ac:dyDescent="0.2">
      <c r="B406" s="62" t="s">
        <v>232</v>
      </c>
      <c r="C406" s="149" t="s">
        <v>233</v>
      </c>
      <c r="D406" s="150"/>
      <c r="E406" s="151"/>
      <c r="F406" s="152"/>
      <c r="G406" s="66"/>
      <c r="H406" s="66"/>
      <c r="I406" s="68" t="s">
        <v>14</v>
      </c>
      <c r="J406" s="69"/>
      <c r="K406" s="153" t="s">
        <v>15</v>
      </c>
      <c r="L406" s="67" t="s">
        <v>16</v>
      </c>
      <c r="M406" s="153" t="s">
        <v>15</v>
      </c>
      <c r="N406" s="67" t="s">
        <v>17</v>
      </c>
      <c r="O406" s="153" t="s">
        <v>15</v>
      </c>
      <c r="P406" s="154" t="s">
        <v>18</v>
      </c>
      <c r="Q406" s="153" t="s">
        <v>15</v>
      </c>
      <c r="R406" s="72" t="s">
        <v>19</v>
      </c>
      <c r="S406" s="153" t="s">
        <v>15</v>
      </c>
      <c r="T406" s="154" t="s">
        <v>21</v>
      </c>
      <c r="U406" s="153" t="s">
        <v>15</v>
      </c>
      <c r="V406" s="68" t="s">
        <v>22</v>
      </c>
      <c r="W406" s="153" t="s">
        <v>15</v>
      </c>
      <c r="X406" s="67" t="s">
        <v>23</v>
      </c>
      <c r="Y406" s="153" t="s">
        <v>15</v>
      </c>
      <c r="Z406" s="154" t="s">
        <v>24</v>
      </c>
      <c r="AA406" s="153" t="s">
        <v>15</v>
      </c>
      <c r="AB406" s="180" t="s">
        <v>25</v>
      </c>
      <c r="AC406" s="68" t="s">
        <v>26</v>
      </c>
      <c r="AD406" s="68" t="s">
        <v>27</v>
      </c>
      <c r="AE406" s="70" t="s">
        <v>15</v>
      </c>
      <c r="AF406" s="74"/>
      <c r="AG406" s="75" t="s">
        <v>28</v>
      </c>
      <c r="AJ406" s="77">
        <f>AG416</f>
        <v>0</v>
      </c>
      <c r="AK406" s="77"/>
      <c r="AL406" s="78" t="s">
        <v>29</v>
      </c>
      <c r="AM406" s="78" t="s">
        <v>29</v>
      </c>
      <c r="AN406" s="78" t="s">
        <v>29</v>
      </c>
      <c r="AO406" s="78" t="s">
        <v>30</v>
      </c>
      <c r="AP406" s="78" t="s">
        <v>31</v>
      </c>
      <c r="AQ406" s="78" t="s">
        <v>32</v>
      </c>
      <c r="AT406" s="81"/>
      <c r="AU406" s="80"/>
    </row>
    <row r="407" spans="2:47" x14ac:dyDescent="0.2">
      <c r="B407" s="62"/>
      <c r="C407" s="156" t="s">
        <v>33</v>
      </c>
      <c r="D407" s="83" t="s">
        <v>34</v>
      </c>
      <c r="E407" s="83" t="s">
        <v>35</v>
      </c>
      <c r="F407" s="84" t="s">
        <v>36</v>
      </c>
      <c r="G407" s="85" t="s">
        <v>37</v>
      </c>
      <c r="H407" s="86" t="s">
        <v>38</v>
      </c>
      <c r="I407" s="87" t="s">
        <v>39</v>
      </c>
      <c r="J407" s="87"/>
      <c r="K407" s="157"/>
      <c r="L407" s="89" t="s">
        <v>40</v>
      </c>
      <c r="M407" s="157"/>
      <c r="N407" s="89" t="s">
        <v>40</v>
      </c>
      <c r="O407" s="157"/>
      <c r="P407" s="88" t="s">
        <v>41</v>
      </c>
      <c r="Q407" s="157"/>
      <c r="R407" s="88" t="s">
        <v>41</v>
      </c>
      <c r="S407" s="157"/>
      <c r="T407" s="88" t="s">
        <v>40</v>
      </c>
      <c r="U407" s="157"/>
      <c r="V407" s="87" t="s">
        <v>41</v>
      </c>
      <c r="W407" s="157"/>
      <c r="X407" s="89" t="s">
        <v>41</v>
      </c>
      <c r="Y407" s="157"/>
      <c r="Z407" s="88" t="s">
        <v>40</v>
      </c>
      <c r="AA407" s="157"/>
      <c r="AB407" s="181" t="s">
        <v>40</v>
      </c>
      <c r="AC407" s="87" t="s">
        <v>40</v>
      </c>
      <c r="AD407" s="91" t="s">
        <v>42</v>
      </c>
      <c r="AE407" s="88"/>
      <c r="AF407" s="92"/>
      <c r="AG407" s="93" t="s">
        <v>43</v>
      </c>
      <c r="AJ407" s="77">
        <f>AG416</f>
        <v>0</v>
      </c>
      <c r="AK407" s="77"/>
      <c r="AL407" s="94" t="s">
        <v>25</v>
      </c>
      <c r="AM407" s="94" t="s">
        <v>26</v>
      </c>
      <c r="AN407" s="94" t="s">
        <v>44</v>
      </c>
      <c r="AO407" s="95" t="s">
        <v>44</v>
      </c>
      <c r="AP407" s="95" t="s">
        <v>44</v>
      </c>
      <c r="AQ407" s="95" t="s">
        <v>44</v>
      </c>
      <c r="AT407" s="81"/>
      <c r="AU407" s="80"/>
    </row>
    <row r="408" spans="2:47" ht="15" x14ac:dyDescent="0.25">
      <c r="B408" s="62"/>
      <c r="C408" s="96"/>
      <c r="D408" s="195"/>
      <c r="E408" s="195"/>
      <c r="F408" s="158" t="s">
        <v>49</v>
      </c>
      <c r="G408" s="98"/>
      <c r="H408" s="98"/>
      <c r="I408" s="107"/>
      <c r="J408" s="107"/>
      <c r="K408" s="100">
        <f t="shared" ref="K408:K415" si="627">INT(IF(J408="E",(IF((AND(I408&gt;10.99)*(I408&lt;14.21)),(14.3-I408)/0.1*10,(IF((AND(I408&gt;6)*(I408&lt;11.01)),(12.65-I408)/0.05*10,0))))+50,(IF((AND(I408&gt;10.99)*(I408&lt;14.21)),(14.3-I408)/0.1*10,(IF((AND(I408&gt;6)*(I408&lt;11.01)),(12.65-I408)/0.05*10,0))))))</f>
        <v>0</v>
      </c>
      <c r="L408" s="107"/>
      <c r="M408" s="100">
        <f t="shared" ref="M408:M415" si="628">INT(IF(L408&lt;1,0,(L408-0.945)/0.055)*10)</f>
        <v>0</v>
      </c>
      <c r="N408" s="126"/>
      <c r="O408" s="100">
        <f t="shared" ref="O408:O415" si="629">INT(IF(N408&lt;3,0,(N408-2.85)/0.15)*10)</f>
        <v>0</v>
      </c>
      <c r="P408" s="102"/>
      <c r="Q408" s="100">
        <f t="shared" ref="Q408:Q415" si="630">INT(IF(P408&lt;5,0,(P408-4)/1)*10)</f>
        <v>0</v>
      </c>
      <c r="R408" s="103"/>
      <c r="S408" s="104">
        <f>INT(IF(R408&lt;30,0,(R408-27)/3)*10)</f>
        <v>0</v>
      </c>
      <c r="T408" s="107"/>
      <c r="U408" s="100">
        <f t="shared" ref="U408:U415" si="631">INT(IF(T408&lt;2.2,0,(T408-2.135)/0.065)*10)</f>
        <v>0</v>
      </c>
      <c r="V408" s="103"/>
      <c r="W408" s="100">
        <f t="shared" ref="W408:W415" si="632">INT(IF(V408&lt;5,0,(V408-4.3)/0.7)*10)</f>
        <v>0</v>
      </c>
      <c r="X408" s="85"/>
      <c r="Y408" s="100">
        <f t="shared" ref="Y408:Y415" si="633">INT(IF(X408&lt;10,0,(X408-9)/1)*10)</f>
        <v>0</v>
      </c>
      <c r="Z408" s="107"/>
      <c r="AA408" s="100">
        <f t="shared" ref="AA408:AA415" si="634">INT(IF(Z408&lt;5,0,(Z408-4.25)/0.75)*10)</f>
        <v>0</v>
      </c>
      <c r="AB408" s="108"/>
      <c r="AC408" s="102"/>
      <c r="AD408" s="109"/>
      <c r="AE408" s="110">
        <f>IF(AF408="ANO",(MAX(AL408:AN408)),0)</f>
        <v>0</v>
      </c>
      <c r="AF408" s="111" t="str">
        <f t="shared" ref="AF408:AF415" si="635">IF(AND(ISNUMBER(AB408))*((ISNUMBER(AC408)))*(((ISNUMBER(AD408)))),"NE",IF(AND(ISNUMBER(AB408))*((ISNUMBER(AC408))),"NE",IF(AND(ISNUMBER(AB408))*((ISNUMBER(AD408))),"NE",IF(AND(ISNUMBER(AC408))*((ISNUMBER(AD408))),"NE",IF(AND(AB408="")*((AC408=""))*(((AD408=""))),"NE","ANO")))))</f>
        <v>NE</v>
      </c>
      <c r="AG408" s="112">
        <f t="shared" ref="AG408:AG415" si="636">SUM(K408+M408+O408+Q408+S408+U408+W408+Y408+AA408+AE408)</f>
        <v>0</v>
      </c>
      <c r="AJ408" s="119">
        <f>AG416</f>
        <v>0</v>
      </c>
      <c r="AK408" s="119"/>
      <c r="AL408" s="114">
        <f>INT(IF(AB408&lt;25,0,(AB408-23.5)/1.5)*10)</f>
        <v>0</v>
      </c>
      <c r="AM408" s="114">
        <f>INT(IF(AC408&lt;120,0,(AC408-117.6)/2.4)*10)</f>
        <v>0</v>
      </c>
      <c r="AN408" s="114">
        <f>INT(IF(AO408&gt;=441,0,(442.5-AO408)/2.5)*10)</f>
        <v>0</v>
      </c>
      <c r="AO408" s="115" t="str">
        <f t="shared" ref="AO408:AO415" si="637">IF(AND(AP408=0,AQ408=0),"",AP408*60+AQ408)</f>
        <v/>
      </c>
      <c r="AP408" s="115">
        <f t="shared" ref="AP408:AP415" si="638">HOUR(AD408)</f>
        <v>0</v>
      </c>
      <c r="AQ408" s="115">
        <f t="shared" ref="AQ408:AQ415" si="639">MINUTE(AD408)</f>
        <v>0</v>
      </c>
      <c r="AT408" s="117">
        <f>D406</f>
        <v>0</v>
      </c>
      <c r="AU408" s="118" t="str">
        <f>IF(A408="A","QD","")</f>
        <v/>
      </c>
    </row>
    <row r="409" spans="2:47" ht="15" x14ac:dyDescent="0.25">
      <c r="B409" s="62"/>
      <c r="C409" s="96"/>
      <c r="D409" s="195"/>
      <c r="E409" s="195"/>
      <c r="F409" s="158" t="s">
        <v>49</v>
      </c>
      <c r="G409" s="98"/>
      <c r="H409" s="98"/>
      <c r="I409" s="99"/>
      <c r="J409" s="99"/>
      <c r="K409" s="100">
        <f t="shared" si="627"/>
        <v>0</v>
      </c>
      <c r="L409" s="99"/>
      <c r="M409" s="100">
        <f t="shared" si="628"/>
        <v>0</v>
      </c>
      <c r="N409" s="101"/>
      <c r="O409" s="100">
        <f t="shared" si="629"/>
        <v>0</v>
      </c>
      <c r="P409" s="102"/>
      <c r="Q409" s="100">
        <f t="shared" si="630"/>
        <v>0</v>
      </c>
      <c r="R409" s="103"/>
      <c r="S409" s="104">
        <f t="shared" ref="S409:S415" si="640">INT(IF(R409&lt;30,0,(R409-27)/3)*10)</f>
        <v>0</v>
      </c>
      <c r="T409" s="99"/>
      <c r="U409" s="100">
        <f t="shared" si="631"/>
        <v>0</v>
      </c>
      <c r="V409" s="103"/>
      <c r="W409" s="100">
        <f t="shared" si="632"/>
        <v>0</v>
      </c>
      <c r="X409" s="106"/>
      <c r="Y409" s="100">
        <f t="shared" si="633"/>
        <v>0</v>
      </c>
      <c r="Z409" s="107"/>
      <c r="AA409" s="100">
        <f t="shared" si="634"/>
        <v>0</v>
      </c>
      <c r="AB409" s="108"/>
      <c r="AC409" s="102"/>
      <c r="AD409" s="109"/>
      <c r="AE409" s="110">
        <f t="shared" ref="AE409:AE414" si="641">IF(AF409="ANO",(MAX(AL409:AN409)),0)</f>
        <v>0</v>
      </c>
      <c r="AF409" s="111" t="str">
        <f t="shared" si="635"/>
        <v>NE</v>
      </c>
      <c r="AG409" s="112">
        <f t="shared" si="636"/>
        <v>0</v>
      </c>
      <c r="AJ409" s="119">
        <f>AG416</f>
        <v>0</v>
      </c>
      <c r="AK409" s="119"/>
      <c r="AL409" s="114">
        <f t="shared" ref="AL409:AL415" si="642">INT(IF(AB409&lt;25,0,(AB409-23.5)/1.5)*10)</f>
        <v>0</v>
      </c>
      <c r="AM409" s="114">
        <f t="shared" ref="AM409:AM415" si="643">INT(IF(AC409&lt;120,0,(AC409-117.6)/2.4)*10)</f>
        <v>0</v>
      </c>
      <c r="AN409" s="114">
        <f t="shared" ref="AN409:AN415" si="644">INT(IF(AO409&gt;=441,0,(442.5-AO409)/2.5)*10)</f>
        <v>0</v>
      </c>
      <c r="AO409" s="115" t="str">
        <f t="shared" si="637"/>
        <v/>
      </c>
      <c r="AP409" s="115">
        <f t="shared" si="638"/>
        <v>0</v>
      </c>
      <c r="AQ409" s="115">
        <f t="shared" si="639"/>
        <v>0</v>
      </c>
      <c r="AT409" s="117">
        <f>D406</f>
        <v>0</v>
      </c>
      <c r="AU409" s="118" t="str">
        <f t="shared" ref="AU409:AU415" si="645">IF(A409="A","QD","")</f>
        <v/>
      </c>
    </row>
    <row r="410" spans="2:47" ht="15" x14ac:dyDescent="0.25">
      <c r="B410" s="62"/>
      <c r="C410" s="96"/>
      <c r="D410" s="195"/>
      <c r="E410" s="195"/>
      <c r="F410" s="158" t="s">
        <v>49</v>
      </c>
      <c r="G410" s="98"/>
      <c r="H410" s="98"/>
      <c r="I410" s="99"/>
      <c r="J410" s="99"/>
      <c r="K410" s="100">
        <f t="shared" si="627"/>
        <v>0</v>
      </c>
      <c r="L410" s="99"/>
      <c r="M410" s="100">
        <f t="shared" si="628"/>
        <v>0</v>
      </c>
      <c r="N410" s="101"/>
      <c r="O410" s="100">
        <f t="shared" si="629"/>
        <v>0</v>
      </c>
      <c r="P410" s="102"/>
      <c r="Q410" s="100">
        <f t="shared" si="630"/>
        <v>0</v>
      </c>
      <c r="R410" s="103"/>
      <c r="S410" s="104">
        <f t="shared" si="640"/>
        <v>0</v>
      </c>
      <c r="T410" s="99"/>
      <c r="U410" s="100">
        <f t="shared" si="631"/>
        <v>0</v>
      </c>
      <c r="V410" s="103"/>
      <c r="W410" s="100">
        <f t="shared" si="632"/>
        <v>0</v>
      </c>
      <c r="X410" s="106"/>
      <c r="Y410" s="100">
        <f t="shared" si="633"/>
        <v>0</v>
      </c>
      <c r="Z410" s="107"/>
      <c r="AA410" s="100">
        <f t="shared" si="634"/>
        <v>0</v>
      </c>
      <c r="AB410" s="108"/>
      <c r="AC410" s="102"/>
      <c r="AD410" s="109"/>
      <c r="AE410" s="110">
        <f t="shared" si="641"/>
        <v>0</v>
      </c>
      <c r="AF410" s="111" t="str">
        <f t="shared" si="635"/>
        <v>NE</v>
      </c>
      <c r="AG410" s="112">
        <f t="shared" si="636"/>
        <v>0</v>
      </c>
      <c r="AJ410" s="119">
        <f>AG416</f>
        <v>0</v>
      </c>
      <c r="AK410" s="119"/>
      <c r="AL410" s="114">
        <f t="shared" si="642"/>
        <v>0</v>
      </c>
      <c r="AM410" s="114">
        <f t="shared" si="643"/>
        <v>0</v>
      </c>
      <c r="AN410" s="114">
        <f t="shared" si="644"/>
        <v>0</v>
      </c>
      <c r="AO410" s="115" t="str">
        <f t="shared" si="637"/>
        <v/>
      </c>
      <c r="AP410" s="115">
        <f t="shared" si="638"/>
        <v>0</v>
      </c>
      <c r="AQ410" s="115">
        <f t="shared" si="639"/>
        <v>0</v>
      </c>
      <c r="AT410" s="117">
        <f>D406</f>
        <v>0</v>
      </c>
      <c r="AU410" s="118" t="str">
        <f t="shared" si="645"/>
        <v/>
      </c>
    </row>
    <row r="411" spans="2:47" ht="15" x14ac:dyDescent="0.25">
      <c r="B411" s="62"/>
      <c r="C411" s="96"/>
      <c r="D411" s="195"/>
      <c r="E411" s="195"/>
      <c r="F411" s="158" t="s">
        <v>49</v>
      </c>
      <c r="G411" s="98"/>
      <c r="H411" s="98"/>
      <c r="I411" s="99"/>
      <c r="J411" s="99"/>
      <c r="K411" s="100">
        <f t="shared" si="627"/>
        <v>0</v>
      </c>
      <c r="L411" s="99"/>
      <c r="M411" s="100">
        <f t="shared" si="628"/>
        <v>0</v>
      </c>
      <c r="N411" s="101"/>
      <c r="O411" s="100">
        <f t="shared" si="629"/>
        <v>0</v>
      </c>
      <c r="P411" s="102"/>
      <c r="Q411" s="100">
        <f t="shared" si="630"/>
        <v>0</v>
      </c>
      <c r="R411" s="103"/>
      <c r="S411" s="104">
        <f t="shared" si="640"/>
        <v>0</v>
      </c>
      <c r="T411" s="99"/>
      <c r="U411" s="100">
        <f t="shared" si="631"/>
        <v>0</v>
      </c>
      <c r="V411" s="103"/>
      <c r="W411" s="100">
        <f t="shared" si="632"/>
        <v>0</v>
      </c>
      <c r="X411" s="106"/>
      <c r="Y411" s="100">
        <f t="shared" si="633"/>
        <v>0</v>
      </c>
      <c r="Z411" s="107"/>
      <c r="AA411" s="100">
        <f t="shared" si="634"/>
        <v>0</v>
      </c>
      <c r="AB411" s="108"/>
      <c r="AC411" s="102"/>
      <c r="AD411" s="109"/>
      <c r="AE411" s="110">
        <f t="shared" si="641"/>
        <v>0</v>
      </c>
      <c r="AF411" s="111" t="str">
        <f t="shared" si="635"/>
        <v>NE</v>
      </c>
      <c r="AG411" s="112">
        <f t="shared" si="636"/>
        <v>0</v>
      </c>
      <c r="AJ411" s="119">
        <f>AG416</f>
        <v>0</v>
      </c>
      <c r="AK411" s="119"/>
      <c r="AL411" s="114">
        <f t="shared" si="642"/>
        <v>0</v>
      </c>
      <c r="AM411" s="114">
        <f t="shared" si="643"/>
        <v>0</v>
      </c>
      <c r="AN411" s="114">
        <f t="shared" si="644"/>
        <v>0</v>
      </c>
      <c r="AO411" s="115" t="str">
        <f t="shared" si="637"/>
        <v/>
      </c>
      <c r="AP411" s="115">
        <f t="shared" si="638"/>
        <v>0</v>
      </c>
      <c r="AQ411" s="115">
        <f t="shared" si="639"/>
        <v>0</v>
      </c>
      <c r="AT411" s="117">
        <f>D406</f>
        <v>0</v>
      </c>
      <c r="AU411" s="118" t="str">
        <f t="shared" si="645"/>
        <v/>
      </c>
    </row>
    <row r="412" spans="2:47" ht="15" x14ac:dyDescent="0.25">
      <c r="B412" s="62"/>
      <c r="C412" s="96"/>
      <c r="D412" s="196"/>
      <c r="E412" s="196"/>
      <c r="F412" s="124" t="s">
        <v>40</v>
      </c>
      <c r="G412" s="98"/>
      <c r="H412" s="98"/>
      <c r="I412" s="99"/>
      <c r="J412" s="99"/>
      <c r="K412" s="100">
        <f t="shared" si="627"/>
        <v>0</v>
      </c>
      <c r="L412" s="99"/>
      <c r="M412" s="100">
        <f t="shared" si="628"/>
        <v>0</v>
      </c>
      <c r="N412" s="101"/>
      <c r="O412" s="100">
        <f t="shared" si="629"/>
        <v>0</v>
      </c>
      <c r="P412" s="102"/>
      <c r="Q412" s="100">
        <f t="shared" si="630"/>
        <v>0</v>
      </c>
      <c r="R412" s="103"/>
      <c r="S412" s="104">
        <f t="shared" si="640"/>
        <v>0</v>
      </c>
      <c r="T412" s="99"/>
      <c r="U412" s="100">
        <f t="shared" si="631"/>
        <v>0</v>
      </c>
      <c r="V412" s="103"/>
      <c r="W412" s="100">
        <f t="shared" si="632"/>
        <v>0</v>
      </c>
      <c r="X412" s="85"/>
      <c r="Y412" s="100">
        <f t="shared" si="633"/>
        <v>0</v>
      </c>
      <c r="Z412" s="107"/>
      <c r="AA412" s="100">
        <f t="shared" si="634"/>
        <v>0</v>
      </c>
      <c r="AB412" s="108"/>
      <c r="AC412" s="102"/>
      <c r="AD412" s="122"/>
      <c r="AE412" s="110">
        <f t="shared" si="641"/>
        <v>0</v>
      </c>
      <c r="AF412" s="111" t="str">
        <f t="shared" si="635"/>
        <v>NE</v>
      </c>
      <c r="AG412" s="128">
        <f t="shared" si="636"/>
        <v>0</v>
      </c>
      <c r="AJ412" s="119">
        <f>AG416</f>
        <v>0</v>
      </c>
      <c r="AK412" s="119"/>
      <c r="AL412" s="114">
        <f t="shared" si="642"/>
        <v>0</v>
      </c>
      <c r="AM412" s="114">
        <f t="shared" si="643"/>
        <v>0</v>
      </c>
      <c r="AN412" s="114">
        <f t="shared" si="644"/>
        <v>0</v>
      </c>
      <c r="AO412" s="115" t="str">
        <f t="shared" si="637"/>
        <v/>
      </c>
      <c r="AP412" s="115">
        <f t="shared" si="638"/>
        <v>0</v>
      </c>
      <c r="AQ412" s="115">
        <f t="shared" si="639"/>
        <v>0</v>
      </c>
      <c r="AT412" s="117">
        <f>D406</f>
        <v>0</v>
      </c>
      <c r="AU412" s="118" t="str">
        <f t="shared" si="645"/>
        <v/>
      </c>
    </row>
    <row r="413" spans="2:47" ht="15" x14ac:dyDescent="0.25">
      <c r="B413" s="62"/>
      <c r="C413" s="96"/>
      <c r="D413" s="196"/>
      <c r="E413" s="196"/>
      <c r="F413" s="124" t="s">
        <v>40</v>
      </c>
      <c r="G413" s="98"/>
      <c r="H413" s="98"/>
      <c r="I413" s="107"/>
      <c r="J413" s="107"/>
      <c r="K413" s="100">
        <f t="shared" si="627"/>
        <v>0</v>
      </c>
      <c r="L413" s="107"/>
      <c r="M413" s="100">
        <f t="shared" si="628"/>
        <v>0</v>
      </c>
      <c r="N413" s="126"/>
      <c r="O413" s="100">
        <f t="shared" si="629"/>
        <v>0</v>
      </c>
      <c r="P413" s="102"/>
      <c r="Q413" s="100">
        <f t="shared" si="630"/>
        <v>0</v>
      </c>
      <c r="R413" s="103"/>
      <c r="S413" s="104">
        <f t="shared" si="640"/>
        <v>0</v>
      </c>
      <c r="T413" s="107"/>
      <c r="U413" s="100">
        <f t="shared" si="631"/>
        <v>0</v>
      </c>
      <c r="V413" s="103"/>
      <c r="W413" s="100">
        <f t="shared" si="632"/>
        <v>0</v>
      </c>
      <c r="X413" s="106"/>
      <c r="Y413" s="100">
        <f t="shared" si="633"/>
        <v>0</v>
      </c>
      <c r="Z413" s="107"/>
      <c r="AA413" s="100">
        <f t="shared" si="634"/>
        <v>0</v>
      </c>
      <c r="AB413" s="108"/>
      <c r="AC413" s="102"/>
      <c r="AD413" s="109"/>
      <c r="AE413" s="110">
        <f t="shared" si="641"/>
        <v>0</v>
      </c>
      <c r="AF413" s="111" t="str">
        <f t="shared" si="635"/>
        <v>NE</v>
      </c>
      <c r="AG413" s="128">
        <f t="shared" si="636"/>
        <v>0</v>
      </c>
      <c r="AJ413" s="119">
        <f>AG416</f>
        <v>0</v>
      </c>
      <c r="AK413" s="119"/>
      <c r="AL413" s="114">
        <f t="shared" si="642"/>
        <v>0</v>
      </c>
      <c r="AM413" s="114">
        <f t="shared" si="643"/>
        <v>0</v>
      </c>
      <c r="AN413" s="114">
        <f t="shared" si="644"/>
        <v>0</v>
      </c>
      <c r="AO413" s="115" t="str">
        <f t="shared" si="637"/>
        <v/>
      </c>
      <c r="AP413" s="115">
        <f t="shared" si="638"/>
        <v>0</v>
      </c>
      <c r="AQ413" s="115">
        <f t="shared" si="639"/>
        <v>0</v>
      </c>
      <c r="AT413" s="117">
        <f>D406</f>
        <v>0</v>
      </c>
      <c r="AU413" s="118" t="str">
        <f t="shared" si="645"/>
        <v/>
      </c>
    </row>
    <row r="414" spans="2:47" ht="15" x14ac:dyDescent="0.25">
      <c r="B414" s="62"/>
      <c r="C414" s="96"/>
      <c r="D414" s="196"/>
      <c r="E414" s="196"/>
      <c r="F414" s="124" t="s">
        <v>40</v>
      </c>
      <c r="G414" s="98"/>
      <c r="H414" s="98"/>
      <c r="I414" s="107"/>
      <c r="J414" s="107"/>
      <c r="K414" s="100">
        <f t="shared" si="627"/>
        <v>0</v>
      </c>
      <c r="L414" s="107"/>
      <c r="M414" s="100">
        <f t="shared" si="628"/>
        <v>0</v>
      </c>
      <c r="N414" s="126"/>
      <c r="O414" s="100">
        <f t="shared" si="629"/>
        <v>0</v>
      </c>
      <c r="P414" s="102"/>
      <c r="Q414" s="100">
        <f t="shared" si="630"/>
        <v>0</v>
      </c>
      <c r="R414" s="103"/>
      <c r="S414" s="104">
        <f t="shared" si="640"/>
        <v>0</v>
      </c>
      <c r="T414" s="107"/>
      <c r="U414" s="100">
        <f t="shared" si="631"/>
        <v>0</v>
      </c>
      <c r="V414" s="103"/>
      <c r="W414" s="100">
        <f t="shared" si="632"/>
        <v>0</v>
      </c>
      <c r="X414" s="106"/>
      <c r="Y414" s="100">
        <f t="shared" si="633"/>
        <v>0</v>
      </c>
      <c r="Z414" s="107"/>
      <c r="AA414" s="100">
        <f t="shared" si="634"/>
        <v>0</v>
      </c>
      <c r="AB414" s="108"/>
      <c r="AC414" s="102"/>
      <c r="AD414" s="109"/>
      <c r="AE414" s="110">
        <f t="shared" si="641"/>
        <v>0</v>
      </c>
      <c r="AF414" s="111" t="str">
        <f t="shared" si="635"/>
        <v>NE</v>
      </c>
      <c r="AG414" s="128">
        <f t="shared" si="636"/>
        <v>0</v>
      </c>
      <c r="AJ414" s="119">
        <f>AG416</f>
        <v>0</v>
      </c>
      <c r="AK414" s="119"/>
      <c r="AL414" s="114">
        <f t="shared" si="642"/>
        <v>0</v>
      </c>
      <c r="AM414" s="114">
        <f t="shared" si="643"/>
        <v>0</v>
      </c>
      <c r="AN414" s="114">
        <f t="shared" si="644"/>
        <v>0</v>
      </c>
      <c r="AO414" s="115" t="str">
        <f t="shared" si="637"/>
        <v/>
      </c>
      <c r="AP414" s="115">
        <f t="shared" si="638"/>
        <v>0</v>
      </c>
      <c r="AQ414" s="115">
        <f t="shared" si="639"/>
        <v>0</v>
      </c>
      <c r="AT414" s="117">
        <f>D406</f>
        <v>0</v>
      </c>
      <c r="AU414" s="118" t="str">
        <f t="shared" si="645"/>
        <v/>
      </c>
    </row>
    <row r="415" spans="2:47" ht="15" x14ac:dyDescent="0.25">
      <c r="B415" s="62"/>
      <c r="C415" s="96"/>
      <c r="D415" s="196"/>
      <c r="E415" s="196"/>
      <c r="F415" s="124" t="s">
        <v>40</v>
      </c>
      <c r="G415" s="98"/>
      <c r="H415" s="98"/>
      <c r="I415" s="107"/>
      <c r="J415" s="107"/>
      <c r="K415" s="100">
        <f t="shared" si="627"/>
        <v>0</v>
      </c>
      <c r="L415" s="107"/>
      <c r="M415" s="100">
        <f t="shared" si="628"/>
        <v>0</v>
      </c>
      <c r="N415" s="126"/>
      <c r="O415" s="100">
        <f t="shared" si="629"/>
        <v>0</v>
      </c>
      <c r="P415" s="102"/>
      <c r="Q415" s="100">
        <f t="shared" si="630"/>
        <v>0</v>
      </c>
      <c r="R415" s="103"/>
      <c r="S415" s="104">
        <f t="shared" si="640"/>
        <v>0</v>
      </c>
      <c r="T415" s="107"/>
      <c r="U415" s="100">
        <f t="shared" si="631"/>
        <v>0</v>
      </c>
      <c r="V415" s="103"/>
      <c r="W415" s="100">
        <f t="shared" si="632"/>
        <v>0</v>
      </c>
      <c r="X415" s="106"/>
      <c r="Y415" s="100">
        <f t="shared" si="633"/>
        <v>0</v>
      </c>
      <c r="Z415" s="107"/>
      <c r="AA415" s="100">
        <f t="shared" si="634"/>
        <v>0</v>
      </c>
      <c r="AB415" s="108"/>
      <c r="AC415" s="102"/>
      <c r="AD415" s="109"/>
      <c r="AE415" s="110">
        <f>IF(AF415="ANO",(MAX(AL415:AN415)),0)</f>
        <v>0</v>
      </c>
      <c r="AF415" s="111" t="str">
        <f t="shared" si="635"/>
        <v>NE</v>
      </c>
      <c r="AG415" s="128">
        <f t="shared" si="636"/>
        <v>0</v>
      </c>
      <c r="AJ415" s="119">
        <f>AG416</f>
        <v>0</v>
      </c>
      <c r="AK415" s="119"/>
      <c r="AL415" s="114">
        <f t="shared" si="642"/>
        <v>0</v>
      </c>
      <c r="AM415" s="114">
        <f t="shared" si="643"/>
        <v>0</v>
      </c>
      <c r="AN415" s="114">
        <f t="shared" si="644"/>
        <v>0</v>
      </c>
      <c r="AO415" s="115" t="str">
        <f t="shared" si="637"/>
        <v/>
      </c>
      <c r="AP415" s="115">
        <f t="shared" si="638"/>
        <v>0</v>
      </c>
      <c r="AQ415" s="115">
        <f t="shared" si="639"/>
        <v>0</v>
      </c>
      <c r="AT415" s="117">
        <f>D406</f>
        <v>0</v>
      </c>
      <c r="AU415" s="118" t="str">
        <f t="shared" si="645"/>
        <v/>
      </c>
    </row>
    <row r="416" spans="2:47" ht="15" x14ac:dyDescent="0.25">
      <c r="B416" s="62"/>
      <c r="C416" s="160"/>
      <c r="D416" s="197"/>
      <c r="E416" s="197"/>
      <c r="F416" s="198"/>
      <c r="G416" s="197"/>
      <c r="H416" s="197"/>
      <c r="I416" s="197"/>
      <c r="J416" s="197"/>
      <c r="K416" s="197"/>
      <c r="L416" s="197"/>
      <c r="M416" s="197"/>
      <c r="N416" s="197"/>
      <c r="O416" s="197"/>
      <c r="P416" s="197"/>
      <c r="Q416" s="197"/>
      <c r="R416" s="197"/>
      <c r="S416" s="197"/>
      <c r="T416" s="197"/>
      <c r="U416" s="197"/>
      <c r="V416" s="197"/>
      <c r="W416" s="197"/>
      <c r="X416" s="197"/>
      <c r="Y416" s="197"/>
      <c r="Z416" s="197"/>
      <c r="AA416" s="197"/>
      <c r="AB416" s="197"/>
      <c r="AC416" s="197"/>
      <c r="AD416" s="197"/>
      <c r="AE416" s="199" t="s">
        <v>63</v>
      </c>
      <c r="AF416" s="200"/>
      <c r="AG416" s="201">
        <f>SUM((SUM(AG408:AG411)-MIN(AG408:AG411))+(SUM(AG412:AG415)-MIN(AG412:AG415)))</f>
        <v>0</v>
      </c>
      <c r="AJ416" s="137">
        <f>AG416</f>
        <v>0</v>
      </c>
      <c r="AK416" s="137"/>
      <c r="AL416" s="168"/>
      <c r="AM416" s="168"/>
      <c r="AN416" s="168"/>
      <c r="AO416" s="169"/>
      <c r="AP416" s="169"/>
      <c r="AQ416" s="169"/>
      <c r="AT416" s="14"/>
    </row>
    <row r="417" spans="2:47" ht="15.75" thickBot="1" x14ac:dyDescent="0.3">
      <c r="B417" s="62"/>
      <c r="C417" s="141"/>
      <c r="D417" s="142"/>
      <c r="E417" s="142"/>
      <c r="F417" s="143"/>
      <c r="G417" s="143"/>
      <c r="H417" s="143"/>
      <c r="I417" s="143"/>
      <c r="J417" s="143"/>
      <c r="K417" s="143"/>
      <c r="L417" s="143"/>
      <c r="M417" s="143"/>
      <c r="N417" s="143"/>
      <c r="O417" s="143"/>
      <c r="P417" s="143"/>
      <c r="Q417" s="143"/>
      <c r="R417" s="143"/>
      <c r="S417" s="144"/>
      <c r="T417" s="143"/>
      <c r="U417" s="143"/>
      <c r="V417" s="145"/>
      <c r="W417" s="143"/>
      <c r="X417" s="143"/>
      <c r="Y417" s="143"/>
      <c r="Z417" s="143"/>
      <c r="AA417" s="143"/>
      <c r="AB417" s="143"/>
      <c r="AC417" s="145"/>
      <c r="AD417" s="145"/>
      <c r="AE417" s="202"/>
      <c r="AF417" s="178"/>
      <c r="AG417" s="218"/>
      <c r="AJ417" s="137">
        <f>AG416</f>
        <v>0</v>
      </c>
      <c r="AK417" s="137"/>
      <c r="AL417" s="168"/>
      <c r="AM417" s="168"/>
      <c r="AN417" s="168"/>
      <c r="AO417" s="169"/>
      <c r="AP417" s="169"/>
      <c r="AQ417" s="169"/>
      <c r="AT417" s="16"/>
    </row>
    <row r="418" spans="2:47" x14ac:dyDescent="0.2">
      <c r="B418" s="62" t="s">
        <v>234</v>
      </c>
      <c r="C418" s="149" t="s">
        <v>235</v>
      </c>
      <c r="D418" s="193"/>
      <c r="E418" s="194"/>
      <c r="F418" s="152"/>
      <c r="G418" s="66"/>
      <c r="H418" s="66"/>
      <c r="I418" s="219" t="s">
        <v>14</v>
      </c>
      <c r="J418" s="220"/>
      <c r="K418" s="221" t="s">
        <v>15</v>
      </c>
      <c r="L418" s="222" t="s">
        <v>16</v>
      </c>
      <c r="M418" s="221" t="s">
        <v>15</v>
      </c>
      <c r="N418" s="222" t="s">
        <v>17</v>
      </c>
      <c r="O418" s="221" t="s">
        <v>15</v>
      </c>
      <c r="P418" s="223" t="s">
        <v>18</v>
      </c>
      <c r="Q418" s="221" t="s">
        <v>15</v>
      </c>
      <c r="R418" s="224" t="s">
        <v>19</v>
      </c>
      <c r="S418" s="221" t="s">
        <v>15</v>
      </c>
      <c r="T418" s="223" t="s">
        <v>21</v>
      </c>
      <c r="U418" s="221" t="s">
        <v>15</v>
      </c>
      <c r="V418" s="219" t="s">
        <v>22</v>
      </c>
      <c r="W418" s="221" t="s">
        <v>15</v>
      </c>
      <c r="X418" s="222" t="s">
        <v>23</v>
      </c>
      <c r="Y418" s="221" t="s">
        <v>15</v>
      </c>
      <c r="Z418" s="223" t="s">
        <v>24</v>
      </c>
      <c r="AA418" s="221" t="s">
        <v>15</v>
      </c>
      <c r="AB418" s="225" t="s">
        <v>25</v>
      </c>
      <c r="AC418" s="219" t="s">
        <v>26</v>
      </c>
      <c r="AD418" s="219" t="s">
        <v>27</v>
      </c>
      <c r="AE418" s="226" t="s">
        <v>15</v>
      </c>
      <c r="AF418" s="227"/>
      <c r="AG418" s="75" t="s">
        <v>28</v>
      </c>
      <c r="AJ418" s="77">
        <f>AG428</f>
        <v>0</v>
      </c>
      <c r="AK418" s="77"/>
      <c r="AL418" s="78" t="s">
        <v>29</v>
      </c>
      <c r="AM418" s="78" t="s">
        <v>29</v>
      </c>
      <c r="AN418" s="78" t="s">
        <v>29</v>
      </c>
      <c r="AO418" s="78" t="s">
        <v>30</v>
      </c>
      <c r="AP418" s="78" t="s">
        <v>31</v>
      </c>
      <c r="AQ418" s="78" t="s">
        <v>32</v>
      </c>
      <c r="AT418" s="16"/>
    </row>
    <row r="419" spans="2:47" x14ac:dyDescent="0.2">
      <c r="B419" s="62"/>
      <c r="C419" s="156" t="s">
        <v>33</v>
      </c>
      <c r="D419" s="83" t="s">
        <v>34</v>
      </c>
      <c r="E419" s="83" t="s">
        <v>35</v>
      </c>
      <c r="F419" s="84" t="s">
        <v>36</v>
      </c>
      <c r="G419" s="85" t="s">
        <v>37</v>
      </c>
      <c r="H419" s="86" t="s">
        <v>38</v>
      </c>
      <c r="I419" s="87" t="s">
        <v>39</v>
      </c>
      <c r="J419" s="87"/>
      <c r="K419" s="157"/>
      <c r="L419" s="89" t="s">
        <v>40</v>
      </c>
      <c r="M419" s="157"/>
      <c r="N419" s="89" t="s">
        <v>40</v>
      </c>
      <c r="O419" s="157"/>
      <c r="P419" s="88" t="s">
        <v>41</v>
      </c>
      <c r="Q419" s="157"/>
      <c r="R419" s="88" t="s">
        <v>41</v>
      </c>
      <c r="S419" s="157"/>
      <c r="T419" s="88" t="s">
        <v>40</v>
      </c>
      <c r="U419" s="157"/>
      <c r="V419" s="87" t="s">
        <v>41</v>
      </c>
      <c r="W419" s="157"/>
      <c r="X419" s="89" t="s">
        <v>41</v>
      </c>
      <c r="Y419" s="157"/>
      <c r="Z419" s="88" t="s">
        <v>40</v>
      </c>
      <c r="AA419" s="157"/>
      <c r="AB419" s="181" t="s">
        <v>40</v>
      </c>
      <c r="AC419" s="87" t="s">
        <v>40</v>
      </c>
      <c r="AD419" s="87" t="s">
        <v>42</v>
      </c>
      <c r="AE419" s="88"/>
      <c r="AF419" s="228"/>
      <c r="AG419" s="93" t="s">
        <v>43</v>
      </c>
      <c r="AJ419" s="77">
        <f>AG428</f>
        <v>0</v>
      </c>
      <c r="AK419" s="77"/>
      <c r="AL419" s="94" t="s">
        <v>25</v>
      </c>
      <c r="AM419" s="94" t="s">
        <v>26</v>
      </c>
      <c r="AN419" s="94" t="s">
        <v>44</v>
      </c>
      <c r="AO419" s="95" t="s">
        <v>44</v>
      </c>
      <c r="AP419" s="95" t="s">
        <v>44</v>
      </c>
      <c r="AQ419" s="95" t="s">
        <v>44</v>
      </c>
      <c r="AT419" s="16"/>
    </row>
    <row r="420" spans="2:47" ht="15" x14ac:dyDescent="0.25">
      <c r="B420" s="62"/>
      <c r="C420" s="96"/>
      <c r="D420" s="195"/>
      <c r="E420" s="195"/>
      <c r="F420" s="158" t="s">
        <v>49</v>
      </c>
      <c r="G420" s="98"/>
      <c r="H420" s="98"/>
      <c r="I420" s="107"/>
      <c r="J420" s="107"/>
      <c r="K420" s="100">
        <f t="shared" ref="K420:K427" si="646">INT(IF(J420="E",(IF((AND(I420&gt;10.99)*(I420&lt;14.21)),(14.3-I420)/0.1*10,(IF((AND(I420&gt;6)*(I420&lt;11.01)),(12.65-I420)/0.05*10,0))))+50,(IF((AND(I420&gt;10.99)*(I420&lt;14.21)),(14.3-I420)/0.1*10,(IF((AND(I420&gt;6)*(I420&lt;11.01)),(12.65-I420)/0.05*10,0))))))</f>
        <v>0</v>
      </c>
      <c r="L420" s="107"/>
      <c r="M420" s="100">
        <f t="shared" ref="M420:M427" si="647">INT(IF(L420&lt;1,0,(L420-0.945)/0.055)*10)</f>
        <v>0</v>
      </c>
      <c r="N420" s="126"/>
      <c r="O420" s="100">
        <f t="shared" ref="O420:O427" si="648">INT(IF(N420&lt;3,0,(N420-2.85)/0.15)*10)</f>
        <v>0</v>
      </c>
      <c r="P420" s="102"/>
      <c r="Q420" s="100">
        <f t="shared" ref="Q420:Q427" si="649">INT(IF(P420&lt;5,0,(P420-4)/1)*10)</f>
        <v>0</v>
      </c>
      <c r="R420" s="103"/>
      <c r="S420" s="104">
        <f>INT(IF(R420&lt;30,0,(R420-27)/3)*10)</f>
        <v>0</v>
      </c>
      <c r="T420" s="107"/>
      <c r="U420" s="100">
        <f t="shared" ref="U420:U427" si="650">INT(IF(T420&lt;2.2,0,(T420-2.135)/0.065)*10)</f>
        <v>0</v>
      </c>
      <c r="V420" s="103"/>
      <c r="W420" s="100">
        <f t="shared" ref="W420:W427" si="651">INT(IF(V420&lt;5,0,(V420-4.3)/0.7)*10)</f>
        <v>0</v>
      </c>
      <c r="X420" s="85"/>
      <c r="Y420" s="100">
        <f t="shared" ref="Y420:Y427" si="652">INT(IF(X420&lt;10,0,(X420-9)/1)*10)</f>
        <v>0</v>
      </c>
      <c r="Z420" s="107"/>
      <c r="AA420" s="100">
        <f t="shared" ref="AA420:AA427" si="653">INT(IF(Z420&lt;5,0,(Z420-4.25)/0.75)*10)</f>
        <v>0</v>
      </c>
      <c r="AB420" s="108"/>
      <c r="AC420" s="102"/>
      <c r="AD420" s="109"/>
      <c r="AE420" s="110">
        <f>IF(AF420="ANO",(MAX(AL420:AN420)),0)</f>
        <v>0</v>
      </c>
      <c r="AF420" s="111" t="str">
        <f t="shared" ref="AF420:AF427" si="654">IF(AND(ISNUMBER(AB420))*((ISNUMBER(AC420)))*(((ISNUMBER(AD420)))),"NE",IF(AND(ISNUMBER(AB420))*((ISNUMBER(AC420))),"NE",IF(AND(ISNUMBER(AB420))*((ISNUMBER(AD420))),"NE",IF(AND(ISNUMBER(AC420))*((ISNUMBER(AD420))),"NE",IF(AND(AB420="")*((AC420=""))*(((AD420=""))),"NE","ANO")))))</f>
        <v>NE</v>
      </c>
      <c r="AG420" s="112">
        <f t="shared" ref="AG420:AG427" si="655">SUM(K420+M420+O420+Q420+S420+U420+W420+Y420+AA420+AE420)</f>
        <v>0</v>
      </c>
      <c r="AJ420" s="119">
        <f>AG428</f>
        <v>0</v>
      </c>
      <c r="AK420" s="119"/>
      <c r="AL420" s="114">
        <f>INT(IF(AB420&lt;25,0,(AB420-23.5)/1.5)*10)</f>
        <v>0</v>
      </c>
      <c r="AM420" s="114">
        <f>INT(IF(AC420&lt;120,0,(AC420-117.6)/2.4)*10)</f>
        <v>0</v>
      </c>
      <c r="AN420" s="114">
        <f>INT(IF(AO420&gt;=441,0,(442.5-AO420)/2.5)*10)</f>
        <v>0</v>
      </c>
      <c r="AO420" s="115" t="str">
        <f t="shared" ref="AO420:AO427" si="656">IF(AND(AP420=0,AQ420=0),"",AP420*60+AQ420)</f>
        <v/>
      </c>
      <c r="AP420" s="115">
        <f t="shared" ref="AP420:AP427" si="657">HOUR(AD420)</f>
        <v>0</v>
      </c>
      <c r="AQ420" s="115">
        <f t="shared" ref="AQ420:AQ427" si="658">MINUTE(AD420)</f>
        <v>0</v>
      </c>
      <c r="AT420" s="117">
        <f>D418</f>
        <v>0</v>
      </c>
      <c r="AU420" s="118" t="str">
        <f>IF(A420="A","QD","")</f>
        <v/>
      </c>
    </row>
    <row r="421" spans="2:47" ht="15" x14ac:dyDescent="0.25">
      <c r="B421" s="62"/>
      <c r="C421" s="96"/>
      <c r="D421" s="195"/>
      <c r="E421" s="195"/>
      <c r="F421" s="158" t="s">
        <v>49</v>
      </c>
      <c r="G421" s="98"/>
      <c r="H421" s="98"/>
      <c r="I421" s="99"/>
      <c r="J421" s="99"/>
      <c r="K421" s="100">
        <f t="shared" si="646"/>
        <v>0</v>
      </c>
      <c r="L421" s="99"/>
      <c r="M421" s="100">
        <f t="shared" si="647"/>
        <v>0</v>
      </c>
      <c r="N421" s="101"/>
      <c r="O421" s="100">
        <f t="shared" si="648"/>
        <v>0</v>
      </c>
      <c r="P421" s="102"/>
      <c r="Q421" s="100">
        <f t="shared" si="649"/>
        <v>0</v>
      </c>
      <c r="R421" s="103"/>
      <c r="S421" s="104">
        <f t="shared" ref="S421:S427" si="659">INT(IF(R421&lt;30,0,(R421-27)/3)*10)</f>
        <v>0</v>
      </c>
      <c r="T421" s="99"/>
      <c r="U421" s="100">
        <f t="shared" si="650"/>
        <v>0</v>
      </c>
      <c r="V421" s="103"/>
      <c r="W421" s="100">
        <f t="shared" si="651"/>
        <v>0</v>
      </c>
      <c r="X421" s="106"/>
      <c r="Y421" s="100">
        <f t="shared" si="652"/>
        <v>0</v>
      </c>
      <c r="Z421" s="107"/>
      <c r="AA421" s="100">
        <f t="shared" si="653"/>
        <v>0</v>
      </c>
      <c r="AB421" s="108"/>
      <c r="AC421" s="102"/>
      <c r="AD421" s="109"/>
      <c r="AE421" s="110">
        <f t="shared" ref="AE421:AE426" si="660">IF(AF421="ANO",(MAX(AL421:AN421)),0)</f>
        <v>0</v>
      </c>
      <c r="AF421" s="111" t="str">
        <f t="shared" si="654"/>
        <v>NE</v>
      </c>
      <c r="AG421" s="112">
        <f t="shared" si="655"/>
        <v>0</v>
      </c>
      <c r="AJ421" s="119">
        <f>AG428</f>
        <v>0</v>
      </c>
      <c r="AK421" s="119"/>
      <c r="AL421" s="114">
        <f t="shared" ref="AL421:AL427" si="661">INT(IF(AB421&lt;25,0,(AB421-23.5)/1.5)*10)</f>
        <v>0</v>
      </c>
      <c r="AM421" s="114">
        <f t="shared" ref="AM421:AM427" si="662">INT(IF(AC421&lt;120,0,(AC421-117.6)/2.4)*10)</f>
        <v>0</v>
      </c>
      <c r="AN421" s="114">
        <f t="shared" ref="AN421:AN427" si="663">INT(IF(AO421&gt;=441,0,(442.5-AO421)/2.5)*10)</f>
        <v>0</v>
      </c>
      <c r="AO421" s="115" t="str">
        <f t="shared" si="656"/>
        <v/>
      </c>
      <c r="AP421" s="115">
        <f t="shared" si="657"/>
        <v>0</v>
      </c>
      <c r="AQ421" s="115">
        <f t="shared" si="658"/>
        <v>0</v>
      </c>
      <c r="AT421" s="117">
        <f>D418</f>
        <v>0</v>
      </c>
      <c r="AU421" s="118" t="str">
        <f t="shared" ref="AU421:AU427" si="664">IF(A421="A","QD","")</f>
        <v/>
      </c>
    </row>
    <row r="422" spans="2:47" ht="15" x14ac:dyDescent="0.25">
      <c r="B422" s="62"/>
      <c r="C422" s="96"/>
      <c r="D422" s="195"/>
      <c r="E422" s="195"/>
      <c r="F422" s="158" t="s">
        <v>49</v>
      </c>
      <c r="G422" s="98"/>
      <c r="H422" s="98"/>
      <c r="I422" s="99"/>
      <c r="J422" s="99"/>
      <c r="K422" s="100">
        <f t="shared" si="646"/>
        <v>0</v>
      </c>
      <c r="L422" s="99"/>
      <c r="M422" s="100">
        <f t="shared" si="647"/>
        <v>0</v>
      </c>
      <c r="N422" s="101"/>
      <c r="O422" s="100">
        <f t="shared" si="648"/>
        <v>0</v>
      </c>
      <c r="P422" s="102"/>
      <c r="Q422" s="100">
        <f t="shared" si="649"/>
        <v>0</v>
      </c>
      <c r="R422" s="103"/>
      <c r="S422" s="104">
        <f t="shared" si="659"/>
        <v>0</v>
      </c>
      <c r="T422" s="99"/>
      <c r="U422" s="100">
        <f t="shared" si="650"/>
        <v>0</v>
      </c>
      <c r="V422" s="103"/>
      <c r="W422" s="100">
        <f t="shared" si="651"/>
        <v>0</v>
      </c>
      <c r="X422" s="106"/>
      <c r="Y422" s="100">
        <f t="shared" si="652"/>
        <v>0</v>
      </c>
      <c r="Z422" s="107"/>
      <c r="AA422" s="100">
        <f t="shared" si="653"/>
        <v>0</v>
      </c>
      <c r="AB422" s="108"/>
      <c r="AC422" s="102"/>
      <c r="AD422" s="109"/>
      <c r="AE422" s="110">
        <f t="shared" si="660"/>
        <v>0</v>
      </c>
      <c r="AF422" s="111" t="str">
        <f t="shared" si="654"/>
        <v>NE</v>
      </c>
      <c r="AG422" s="112">
        <f t="shared" si="655"/>
        <v>0</v>
      </c>
      <c r="AJ422" s="119">
        <f>AG428</f>
        <v>0</v>
      </c>
      <c r="AK422" s="119"/>
      <c r="AL422" s="114">
        <f t="shared" si="661"/>
        <v>0</v>
      </c>
      <c r="AM422" s="114">
        <f t="shared" si="662"/>
        <v>0</v>
      </c>
      <c r="AN422" s="114">
        <f t="shared" si="663"/>
        <v>0</v>
      </c>
      <c r="AO422" s="115" t="str">
        <f t="shared" si="656"/>
        <v/>
      </c>
      <c r="AP422" s="115">
        <f t="shared" si="657"/>
        <v>0</v>
      </c>
      <c r="AQ422" s="115">
        <f t="shared" si="658"/>
        <v>0</v>
      </c>
      <c r="AT422" s="117">
        <f>D418</f>
        <v>0</v>
      </c>
      <c r="AU422" s="118" t="str">
        <f t="shared" si="664"/>
        <v/>
      </c>
    </row>
    <row r="423" spans="2:47" ht="15" x14ac:dyDescent="0.25">
      <c r="B423" s="62"/>
      <c r="C423" s="96"/>
      <c r="D423" s="195"/>
      <c r="E423" s="195"/>
      <c r="F423" s="158" t="s">
        <v>49</v>
      </c>
      <c r="G423" s="98"/>
      <c r="H423" s="98"/>
      <c r="I423" s="99"/>
      <c r="J423" s="99"/>
      <c r="K423" s="100">
        <f t="shared" si="646"/>
        <v>0</v>
      </c>
      <c r="L423" s="99"/>
      <c r="M423" s="100">
        <f t="shared" si="647"/>
        <v>0</v>
      </c>
      <c r="N423" s="101"/>
      <c r="O423" s="100">
        <f t="shared" si="648"/>
        <v>0</v>
      </c>
      <c r="P423" s="102"/>
      <c r="Q423" s="100">
        <f t="shared" si="649"/>
        <v>0</v>
      </c>
      <c r="R423" s="103"/>
      <c r="S423" s="104">
        <f t="shared" si="659"/>
        <v>0</v>
      </c>
      <c r="T423" s="99"/>
      <c r="U423" s="100">
        <f t="shared" si="650"/>
        <v>0</v>
      </c>
      <c r="V423" s="103"/>
      <c r="W423" s="100">
        <f t="shared" si="651"/>
        <v>0</v>
      </c>
      <c r="X423" s="106"/>
      <c r="Y423" s="100">
        <f t="shared" si="652"/>
        <v>0</v>
      </c>
      <c r="Z423" s="107"/>
      <c r="AA423" s="100">
        <f t="shared" si="653"/>
        <v>0</v>
      </c>
      <c r="AB423" s="108"/>
      <c r="AC423" s="102"/>
      <c r="AD423" s="109"/>
      <c r="AE423" s="110">
        <f t="shared" si="660"/>
        <v>0</v>
      </c>
      <c r="AF423" s="111" t="str">
        <f t="shared" si="654"/>
        <v>NE</v>
      </c>
      <c r="AG423" s="112">
        <f t="shared" si="655"/>
        <v>0</v>
      </c>
      <c r="AJ423" s="119">
        <f>AG428</f>
        <v>0</v>
      </c>
      <c r="AK423" s="119"/>
      <c r="AL423" s="114">
        <f t="shared" si="661"/>
        <v>0</v>
      </c>
      <c r="AM423" s="114">
        <f t="shared" si="662"/>
        <v>0</v>
      </c>
      <c r="AN423" s="114">
        <f t="shared" si="663"/>
        <v>0</v>
      </c>
      <c r="AO423" s="115" t="str">
        <f t="shared" si="656"/>
        <v/>
      </c>
      <c r="AP423" s="115">
        <f t="shared" si="657"/>
        <v>0</v>
      </c>
      <c r="AQ423" s="115">
        <f t="shared" si="658"/>
        <v>0</v>
      </c>
      <c r="AT423" s="117">
        <f>D418</f>
        <v>0</v>
      </c>
      <c r="AU423" s="118" t="str">
        <f t="shared" si="664"/>
        <v/>
      </c>
    </row>
    <row r="424" spans="2:47" ht="15" x14ac:dyDescent="0.25">
      <c r="B424" s="62"/>
      <c r="C424" s="96"/>
      <c r="D424" s="196"/>
      <c r="E424" s="196"/>
      <c r="F424" s="124" t="s">
        <v>40</v>
      </c>
      <c r="G424" s="98"/>
      <c r="H424" s="98"/>
      <c r="I424" s="99"/>
      <c r="J424" s="99"/>
      <c r="K424" s="100">
        <f t="shared" si="646"/>
        <v>0</v>
      </c>
      <c r="L424" s="99"/>
      <c r="M424" s="100">
        <f t="shared" si="647"/>
        <v>0</v>
      </c>
      <c r="N424" s="101"/>
      <c r="O424" s="100">
        <f t="shared" si="648"/>
        <v>0</v>
      </c>
      <c r="P424" s="102"/>
      <c r="Q424" s="100">
        <f t="shared" si="649"/>
        <v>0</v>
      </c>
      <c r="R424" s="103"/>
      <c r="S424" s="104">
        <f t="shared" si="659"/>
        <v>0</v>
      </c>
      <c r="T424" s="99"/>
      <c r="U424" s="100">
        <f t="shared" si="650"/>
        <v>0</v>
      </c>
      <c r="V424" s="103"/>
      <c r="W424" s="100">
        <f t="shared" si="651"/>
        <v>0</v>
      </c>
      <c r="X424" s="85"/>
      <c r="Y424" s="100">
        <f t="shared" si="652"/>
        <v>0</v>
      </c>
      <c r="Z424" s="107"/>
      <c r="AA424" s="100">
        <f t="shared" si="653"/>
        <v>0</v>
      </c>
      <c r="AB424" s="108"/>
      <c r="AC424" s="102"/>
      <c r="AD424" s="122"/>
      <c r="AE424" s="110">
        <f t="shared" si="660"/>
        <v>0</v>
      </c>
      <c r="AF424" s="111" t="str">
        <f t="shared" si="654"/>
        <v>NE</v>
      </c>
      <c r="AG424" s="128">
        <f t="shared" si="655"/>
        <v>0</v>
      </c>
      <c r="AJ424" s="119">
        <f>AG428</f>
        <v>0</v>
      </c>
      <c r="AK424" s="119"/>
      <c r="AL424" s="114">
        <f t="shared" si="661"/>
        <v>0</v>
      </c>
      <c r="AM424" s="114">
        <f t="shared" si="662"/>
        <v>0</v>
      </c>
      <c r="AN424" s="114">
        <f t="shared" si="663"/>
        <v>0</v>
      </c>
      <c r="AO424" s="115" t="str">
        <f t="shared" si="656"/>
        <v/>
      </c>
      <c r="AP424" s="115">
        <f t="shared" si="657"/>
        <v>0</v>
      </c>
      <c r="AQ424" s="115">
        <f t="shared" si="658"/>
        <v>0</v>
      </c>
      <c r="AT424" s="117">
        <f>D418</f>
        <v>0</v>
      </c>
      <c r="AU424" s="118" t="str">
        <f t="shared" si="664"/>
        <v/>
      </c>
    </row>
    <row r="425" spans="2:47" ht="15" x14ac:dyDescent="0.25">
      <c r="B425" s="62"/>
      <c r="C425" s="96"/>
      <c r="D425" s="196"/>
      <c r="E425" s="196"/>
      <c r="F425" s="124" t="s">
        <v>40</v>
      </c>
      <c r="G425" s="98"/>
      <c r="H425" s="98"/>
      <c r="I425" s="107"/>
      <c r="J425" s="107"/>
      <c r="K425" s="100">
        <f t="shared" si="646"/>
        <v>0</v>
      </c>
      <c r="L425" s="107"/>
      <c r="M425" s="100">
        <f t="shared" si="647"/>
        <v>0</v>
      </c>
      <c r="N425" s="126"/>
      <c r="O425" s="100">
        <f t="shared" si="648"/>
        <v>0</v>
      </c>
      <c r="P425" s="102"/>
      <c r="Q425" s="100">
        <f t="shared" si="649"/>
        <v>0</v>
      </c>
      <c r="R425" s="103"/>
      <c r="S425" s="104">
        <f t="shared" si="659"/>
        <v>0</v>
      </c>
      <c r="T425" s="107"/>
      <c r="U425" s="100">
        <f t="shared" si="650"/>
        <v>0</v>
      </c>
      <c r="V425" s="103"/>
      <c r="W425" s="100">
        <f t="shared" si="651"/>
        <v>0</v>
      </c>
      <c r="X425" s="106"/>
      <c r="Y425" s="100">
        <f t="shared" si="652"/>
        <v>0</v>
      </c>
      <c r="Z425" s="107"/>
      <c r="AA425" s="100">
        <f t="shared" si="653"/>
        <v>0</v>
      </c>
      <c r="AB425" s="108"/>
      <c r="AC425" s="102"/>
      <c r="AD425" s="109"/>
      <c r="AE425" s="110">
        <f t="shared" si="660"/>
        <v>0</v>
      </c>
      <c r="AF425" s="111" t="str">
        <f t="shared" si="654"/>
        <v>NE</v>
      </c>
      <c r="AG425" s="128">
        <f t="shared" si="655"/>
        <v>0</v>
      </c>
      <c r="AJ425" s="119">
        <f>AG428</f>
        <v>0</v>
      </c>
      <c r="AK425" s="119"/>
      <c r="AL425" s="114">
        <f t="shared" si="661"/>
        <v>0</v>
      </c>
      <c r="AM425" s="114">
        <f t="shared" si="662"/>
        <v>0</v>
      </c>
      <c r="AN425" s="114">
        <f t="shared" si="663"/>
        <v>0</v>
      </c>
      <c r="AO425" s="115" t="str">
        <f t="shared" si="656"/>
        <v/>
      </c>
      <c r="AP425" s="115">
        <f t="shared" si="657"/>
        <v>0</v>
      </c>
      <c r="AQ425" s="115">
        <f t="shared" si="658"/>
        <v>0</v>
      </c>
      <c r="AT425" s="117">
        <f>D418</f>
        <v>0</v>
      </c>
      <c r="AU425" s="118" t="str">
        <f t="shared" si="664"/>
        <v/>
      </c>
    </row>
    <row r="426" spans="2:47" ht="15" x14ac:dyDescent="0.25">
      <c r="B426" s="62"/>
      <c r="C426" s="96"/>
      <c r="D426" s="196"/>
      <c r="E426" s="196"/>
      <c r="F426" s="124" t="s">
        <v>40</v>
      </c>
      <c r="G426" s="98"/>
      <c r="H426" s="98"/>
      <c r="I426" s="107"/>
      <c r="J426" s="107"/>
      <c r="K426" s="100">
        <f t="shared" si="646"/>
        <v>0</v>
      </c>
      <c r="L426" s="107"/>
      <c r="M426" s="100">
        <f t="shared" si="647"/>
        <v>0</v>
      </c>
      <c r="N426" s="126"/>
      <c r="O426" s="100">
        <f t="shared" si="648"/>
        <v>0</v>
      </c>
      <c r="P426" s="102"/>
      <c r="Q426" s="100">
        <f t="shared" si="649"/>
        <v>0</v>
      </c>
      <c r="R426" s="103"/>
      <c r="S426" s="104">
        <f t="shared" si="659"/>
        <v>0</v>
      </c>
      <c r="T426" s="107"/>
      <c r="U426" s="100">
        <f t="shared" si="650"/>
        <v>0</v>
      </c>
      <c r="V426" s="103"/>
      <c r="W426" s="100">
        <f t="shared" si="651"/>
        <v>0</v>
      </c>
      <c r="X426" s="106"/>
      <c r="Y426" s="100">
        <f t="shared" si="652"/>
        <v>0</v>
      </c>
      <c r="Z426" s="107"/>
      <c r="AA426" s="100">
        <f t="shared" si="653"/>
        <v>0</v>
      </c>
      <c r="AB426" s="108"/>
      <c r="AC426" s="102"/>
      <c r="AD426" s="109"/>
      <c r="AE426" s="110">
        <f t="shared" si="660"/>
        <v>0</v>
      </c>
      <c r="AF426" s="111" t="str">
        <f t="shared" si="654"/>
        <v>NE</v>
      </c>
      <c r="AG426" s="128">
        <f t="shared" si="655"/>
        <v>0</v>
      </c>
      <c r="AJ426" s="119">
        <f>AG428</f>
        <v>0</v>
      </c>
      <c r="AK426" s="119"/>
      <c r="AL426" s="114">
        <f t="shared" si="661"/>
        <v>0</v>
      </c>
      <c r="AM426" s="114">
        <f t="shared" si="662"/>
        <v>0</v>
      </c>
      <c r="AN426" s="114">
        <f t="shared" si="663"/>
        <v>0</v>
      </c>
      <c r="AO426" s="115" t="str">
        <f t="shared" si="656"/>
        <v/>
      </c>
      <c r="AP426" s="115">
        <f t="shared" si="657"/>
        <v>0</v>
      </c>
      <c r="AQ426" s="115">
        <f t="shared" si="658"/>
        <v>0</v>
      </c>
      <c r="AT426" s="117">
        <f>D418</f>
        <v>0</v>
      </c>
      <c r="AU426" s="118" t="str">
        <f t="shared" si="664"/>
        <v/>
      </c>
    </row>
    <row r="427" spans="2:47" ht="15" x14ac:dyDescent="0.25">
      <c r="B427" s="62"/>
      <c r="C427" s="96"/>
      <c r="D427" s="196"/>
      <c r="E427" s="196"/>
      <c r="F427" s="124" t="s">
        <v>40</v>
      </c>
      <c r="G427" s="98"/>
      <c r="H427" s="98"/>
      <c r="I427" s="107"/>
      <c r="J427" s="107"/>
      <c r="K427" s="100">
        <f t="shared" si="646"/>
        <v>0</v>
      </c>
      <c r="L427" s="107"/>
      <c r="M427" s="100">
        <f t="shared" si="647"/>
        <v>0</v>
      </c>
      <c r="N427" s="126"/>
      <c r="O427" s="100">
        <f t="shared" si="648"/>
        <v>0</v>
      </c>
      <c r="P427" s="102"/>
      <c r="Q427" s="100">
        <f t="shared" si="649"/>
        <v>0</v>
      </c>
      <c r="R427" s="103"/>
      <c r="S427" s="104">
        <f t="shared" si="659"/>
        <v>0</v>
      </c>
      <c r="T427" s="107"/>
      <c r="U427" s="100">
        <f t="shared" si="650"/>
        <v>0</v>
      </c>
      <c r="V427" s="103"/>
      <c r="W427" s="100">
        <f t="shared" si="651"/>
        <v>0</v>
      </c>
      <c r="X427" s="106"/>
      <c r="Y427" s="100">
        <f t="shared" si="652"/>
        <v>0</v>
      </c>
      <c r="Z427" s="107"/>
      <c r="AA427" s="100">
        <f t="shared" si="653"/>
        <v>0</v>
      </c>
      <c r="AB427" s="108"/>
      <c r="AC427" s="102"/>
      <c r="AD427" s="109"/>
      <c r="AE427" s="110">
        <f>IF(AF427="ANO",(MAX(AL427:AN427)),0)</f>
        <v>0</v>
      </c>
      <c r="AF427" s="111" t="str">
        <f t="shared" si="654"/>
        <v>NE</v>
      </c>
      <c r="AG427" s="128">
        <f t="shared" si="655"/>
        <v>0</v>
      </c>
      <c r="AJ427" s="119">
        <f>AG428</f>
        <v>0</v>
      </c>
      <c r="AK427" s="119"/>
      <c r="AL427" s="114">
        <f t="shared" si="661"/>
        <v>0</v>
      </c>
      <c r="AM427" s="114">
        <f t="shared" si="662"/>
        <v>0</v>
      </c>
      <c r="AN427" s="114">
        <f t="shared" si="663"/>
        <v>0</v>
      </c>
      <c r="AO427" s="115" t="str">
        <f t="shared" si="656"/>
        <v/>
      </c>
      <c r="AP427" s="115">
        <f t="shared" si="657"/>
        <v>0</v>
      </c>
      <c r="AQ427" s="115">
        <f t="shared" si="658"/>
        <v>0</v>
      </c>
      <c r="AT427" s="117">
        <f>D418</f>
        <v>0</v>
      </c>
      <c r="AU427" s="118" t="str">
        <f t="shared" si="664"/>
        <v/>
      </c>
    </row>
    <row r="428" spans="2:47" x14ac:dyDescent="0.2">
      <c r="B428" s="62"/>
      <c r="C428" s="160"/>
      <c r="D428" s="197"/>
      <c r="E428" s="197"/>
      <c r="F428" s="198"/>
      <c r="G428" s="197"/>
      <c r="H428" s="197"/>
      <c r="I428" s="197"/>
      <c r="J428" s="197"/>
      <c r="K428" s="197"/>
      <c r="L428" s="197"/>
      <c r="M428" s="197"/>
      <c r="N428" s="197"/>
      <c r="O428" s="197"/>
      <c r="P428" s="197"/>
      <c r="Q428" s="197"/>
      <c r="R428" s="197"/>
      <c r="S428" s="197"/>
      <c r="T428" s="197"/>
      <c r="U428" s="197"/>
      <c r="V428" s="197"/>
      <c r="W428" s="197"/>
      <c r="X428" s="197"/>
      <c r="Y428" s="197"/>
      <c r="Z428" s="197"/>
      <c r="AA428" s="197"/>
      <c r="AB428" s="197"/>
      <c r="AC428" s="197"/>
      <c r="AD428" s="197"/>
      <c r="AE428" s="199" t="s">
        <v>63</v>
      </c>
      <c r="AF428" s="200"/>
      <c r="AG428" s="201">
        <f>SUM((SUM(AG420:AG423)-MIN(AG420:AG423))+(SUM(AG424:AG427)-MIN(AG424:AG427)))</f>
        <v>0</v>
      </c>
      <c r="AJ428" s="137">
        <f>AG428</f>
        <v>0</v>
      </c>
      <c r="AK428" s="137"/>
      <c r="AL428" s="137"/>
      <c r="AM428" s="137"/>
      <c r="AN428" s="137"/>
      <c r="AP428" s="16"/>
      <c r="AQ428" s="139"/>
      <c r="AT428" s="14"/>
      <c r="AU428" s="14"/>
    </row>
    <row r="429" spans="2:47" ht="13.5" thickBot="1" x14ac:dyDescent="0.25">
      <c r="B429" s="62"/>
      <c r="C429" s="141"/>
      <c r="D429" s="142"/>
      <c r="E429" s="142"/>
      <c r="F429" s="143"/>
      <c r="G429" s="143"/>
      <c r="H429" s="143"/>
      <c r="I429" s="143"/>
      <c r="J429" s="143"/>
      <c r="K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5"/>
      <c r="W429" s="143"/>
      <c r="X429" s="143"/>
      <c r="Y429" s="143"/>
      <c r="Z429" s="143"/>
      <c r="AA429" s="143"/>
      <c r="AB429" s="143"/>
      <c r="AC429" s="145"/>
      <c r="AD429" s="145"/>
      <c r="AE429" s="202"/>
      <c r="AF429" s="146"/>
      <c r="AG429" s="218"/>
      <c r="AJ429" s="137">
        <f>AG428</f>
        <v>0</v>
      </c>
      <c r="AK429" s="137"/>
      <c r="AL429" s="137"/>
      <c r="AM429" s="137"/>
      <c r="AN429" s="137"/>
      <c r="AP429" s="16"/>
      <c r="AQ429" s="16"/>
      <c r="AT429" s="16"/>
      <c r="AU429" s="16"/>
    </row>
    <row r="430" spans="2:47" x14ac:dyDescent="0.2">
      <c r="B430" s="62" t="s">
        <v>236</v>
      </c>
      <c r="C430" s="149" t="s">
        <v>237</v>
      </c>
      <c r="D430" s="193"/>
      <c r="E430" s="194"/>
      <c r="F430" s="152"/>
      <c r="G430" s="66"/>
      <c r="H430" s="66"/>
      <c r="I430" s="68" t="s">
        <v>14</v>
      </c>
      <c r="J430" s="69"/>
      <c r="K430" s="153" t="s">
        <v>15</v>
      </c>
      <c r="L430" s="67" t="s">
        <v>16</v>
      </c>
      <c r="M430" s="153" t="s">
        <v>15</v>
      </c>
      <c r="N430" s="67" t="s">
        <v>17</v>
      </c>
      <c r="O430" s="153" t="s">
        <v>15</v>
      </c>
      <c r="P430" s="154" t="s">
        <v>18</v>
      </c>
      <c r="Q430" s="153" t="s">
        <v>15</v>
      </c>
      <c r="R430" s="72" t="s">
        <v>19</v>
      </c>
      <c r="S430" s="70" t="s">
        <v>20</v>
      </c>
      <c r="T430" s="154" t="s">
        <v>21</v>
      </c>
      <c r="U430" s="153" t="s">
        <v>15</v>
      </c>
      <c r="V430" s="68" t="s">
        <v>22</v>
      </c>
      <c r="W430" s="153" t="s">
        <v>15</v>
      </c>
      <c r="X430" s="67" t="s">
        <v>23</v>
      </c>
      <c r="Y430" s="153" t="s">
        <v>15</v>
      </c>
      <c r="Z430" s="154" t="s">
        <v>24</v>
      </c>
      <c r="AA430" s="153" t="s">
        <v>15</v>
      </c>
      <c r="AB430" s="180" t="s">
        <v>25</v>
      </c>
      <c r="AC430" s="68" t="s">
        <v>26</v>
      </c>
      <c r="AD430" s="68" t="s">
        <v>27</v>
      </c>
      <c r="AE430" s="70" t="s">
        <v>15</v>
      </c>
      <c r="AF430" s="74"/>
      <c r="AG430" s="75" t="s">
        <v>28</v>
      </c>
      <c r="AH430" s="210"/>
      <c r="AJ430" s="77">
        <f>AG440</f>
        <v>0</v>
      </c>
      <c r="AK430" s="77"/>
      <c r="AL430" s="78" t="s">
        <v>29</v>
      </c>
      <c r="AM430" s="78" t="s">
        <v>29</v>
      </c>
      <c r="AN430" s="78" t="s">
        <v>29</v>
      </c>
      <c r="AO430" s="78" t="s">
        <v>30</v>
      </c>
      <c r="AP430" s="78" t="s">
        <v>31</v>
      </c>
      <c r="AQ430" s="78" t="s">
        <v>32</v>
      </c>
      <c r="AT430" s="81"/>
      <c r="AU430" s="80"/>
    </row>
    <row r="431" spans="2:47" x14ac:dyDescent="0.2">
      <c r="B431" s="62"/>
      <c r="C431" s="156" t="s">
        <v>33</v>
      </c>
      <c r="D431" s="83" t="s">
        <v>34</v>
      </c>
      <c r="E431" s="83" t="s">
        <v>35</v>
      </c>
      <c r="F431" s="84" t="s">
        <v>36</v>
      </c>
      <c r="G431" s="85" t="s">
        <v>37</v>
      </c>
      <c r="H431" s="86" t="s">
        <v>38</v>
      </c>
      <c r="I431" s="87" t="s">
        <v>39</v>
      </c>
      <c r="J431" s="87"/>
      <c r="K431" s="157"/>
      <c r="L431" s="89" t="s">
        <v>40</v>
      </c>
      <c r="M431" s="157"/>
      <c r="N431" s="89" t="s">
        <v>40</v>
      </c>
      <c r="O431" s="157"/>
      <c r="P431" s="88" t="s">
        <v>41</v>
      </c>
      <c r="Q431" s="157"/>
      <c r="R431" s="88" t="s">
        <v>41</v>
      </c>
      <c r="S431" s="88"/>
      <c r="T431" s="88" t="s">
        <v>40</v>
      </c>
      <c r="U431" s="157"/>
      <c r="V431" s="87" t="s">
        <v>41</v>
      </c>
      <c r="W431" s="157"/>
      <c r="X431" s="89" t="s">
        <v>41</v>
      </c>
      <c r="Y431" s="157"/>
      <c r="Z431" s="88" t="s">
        <v>40</v>
      </c>
      <c r="AA431" s="157"/>
      <c r="AB431" s="181" t="s">
        <v>40</v>
      </c>
      <c r="AC431" s="87" t="s">
        <v>40</v>
      </c>
      <c r="AD431" s="91" t="s">
        <v>42</v>
      </c>
      <c r="AE431" s="88"/>
      <c r="AF431" s="92"/>
      <c r="AG431" s="93" t="s">
        <v>43</v>
      </c>
      <c r="AH431" s="210"/>
      <c r="AJ431" s="77">
        <f>AG440</f>
        <v>0</v>
      </c>
      <c r="AK431" s="77"/>
      <c r="AL431" s="94" t="s">
        <v>25</v>
      </c>
      <c r="AM431" s="94" t="s">
        <v>26</v>
      </c>
      <c r="AN431" s="94" t="s">
        <v>44</v>
      </c>
      <c r="AO431" s="95" t="s">
        <v>44</v>
      </c>
      <c r="AP431" s="95" t="s">
        <v>44</v>
      </c>
      <c r="AQ431" s="95" t="s">
        <v>44</v>
      </c>
      <c r="AT431" s="81"/>
      <c r="AU431" s="80"/>
    </row>
    <row r="432" spans="2:47" ht="15" x14ac:dyDescent="0.25">
      <c r="B432" s="62"/>
      <c r="C432" s="96"/>
      <c r="D432" s="195"/>
      <c r="E432" s="195"/>
      <c r="F432" s="158" t="s">
        <v>49</v>
      </c>
      <c r="G432" s="98"/>
      <c r="H432" s="98"/>
      <c r="I432" s="107"/>
      <c r="J432" s="107"/>
      <c r="K432" s="100">
        <f t="shared" ref="K432:K439" si="665">INT(IF(J432="E",(IF((AND(I432&gt;10.99)*(I432&lt;14.21)),(14.3-I432)/0.1*10,(IF((AND(I432&gt;6)*(I432&lt;11.01)),(12.65-I432)/0.05*10,0))))+50,(IF((AND(I432&gt;10.99)*(I432&lt;14.21)),(14.3-I432)/0.1*10,(IF((AND(I432&gt;6)*(I432&lt;11.01)),(12.65-I432)/0.05*10,0))))))</f>
        <v>0</v>
      </c>
      <c r="L432" s="107"/>
      <c r="M432" s="100">
        <f t="shared" ref="M432:M439" si="666">INT(IF(L432&lt;1,0,(L432-0.945)/0.055)*10)</f>
        <v>0</v>
      </c>
      <c r="N432" s="126"/>
      <c r="O432" s="100">
        <f t="shared" ref="O432:O439" si="667">INT(IF(N432&lt;3,0,(N432-2.85)/0.15)*10)</f>
        <v>0</v>
      </c>
      <c r="P432" s="102"/>
      <c r="Q432" s="100">
        <f t="shared" ref="Q432:Q439" si="668">INT(IF(P432&lt;5,0,(P432-4)/1)*10)</f>
        <v>0</v>
      </c>
      <c r="R432" s="103"/>
      <c r="S432" s="104">
        <f>INT(IF(R432&lt;30,0,(R432-27)/3)*10)</f>
        <v>0</v>
      </c>
      <c r="T432" s="107"/>
      <c r="U432" s="100">
        <f t="shared" ref="U432:U439" si="669">INT(IF(T432&lt;2.2,0,(T432-2.135)/0.065)*10)</f>
        <v>0</v>
      </c>
      <c r="V432" s="103"/>
      <c r="W432" s="100">
        <f t="shared" ref="W432:W439" si="670">INT(IF(V432&lt;5,0,(V432-4.3)/0.7)*10)</f>
        <v>0</v>
      </c>
      <c r="X432" s="85"/>
      <c r="Y432" s="100">
        <f t="shared" ref="Y432:Y439" si="671">INT(IF(X432&lt;10,0,(X432-9)/1)*10)</f>
        <v>0</v>
      </c>
      <c r="Z432" s="107"/>
      <c r="AA432" s="100">
        <f t="shared" ref="AA432:AA439" si="672">INT(IF(Z432&lt;5,0,(Z432-4.25)/0.75)*10)</f>
        <v>0</v>
      </c>
      <c r="AB432" s="108"/>
      <c r="AC432" s="102"/>
      <c r="AD432" s="109"/>
      <c r="AE432" s="110">
        <f>IF(AF432="ANO",(MAX(AL432:AN432)),0)</f>
        <v>0</v>
      </c>
      <c r="AF432" s="111" t="str">
        <f t="shared" ref="AF432:AF439" si="673">IF(AND(ISNUMBER(AB432))*((ISNUMBER(AC432)))*(((ISNUMBER(AD432)))),"NE",IF(AND(ISNUMBER(AB432))*((ISNUMBER(AC432))),"NE",IF(AND(ISNUMBER(AB432))*((ISNUMBER(AD432))),"NE",IF(AND(ISNUMBER(AC432))*((ISNUMBER(AD432))),"NE",IF(AND(AB432="")*((AC432=""))*(((AD432=""))),"NE","ANO")))))</f>
        <v>NE</v>
      </c>
      <c r="AG432" s="112">
        <f t="shared" ref="AG432:AG439" si="674">SUM(K432+M432+O432+Q432+S432+U432+W432+Y432+AA432+AE432)</f>
        <v>0</v>
      </c>
      <c r="AH432" s="183"/>
      <c r="AJ432" s="119">
        <f>AG440</f>
        <v>0</v>
      </c>
      <c r="AK432" s="119"/>
      <c r="AL432" s="114">
        <f>INT(IF(AB432&lt;25,0,(AB432-23.5)/1.5)*10)</f>
        <v>0</v>
      </c>
      <c r="AM432" s="114">
        <f>INT(IF(AC432&lt;120,0,(AC432-117.6)/2.4)*10)</f>
        <v>0</v>
      </c>
      <c r="AN432" s="114">
        <f>INT(IF(AO432&gt;=441,0,(442.5-AO432)/2.5)*10)</f>
        <v>0</v>
      </c>
      <c r="AO432" s="115" t="str">
        <f t="shared" ref="AO432:AO439" si="675">IF(AND(AP432=0,AQ432=0),"",AP432*60+AQ432)</f>
        <v/>
      </c>
      <c r="AP432" s="115">
        <f t="shared" ref="AP432:AP439" si="676">HOUR(AD432)</f>
        <v>0</v>
      </c>
      <c r="AQ432" s="115">
        <f t="shared" ref="AQ432:AQ439" si="677">MINUTE(AD432)</f>
        <v>0</v>
      </c>
      <c r="AT432" s="117">
        <f>D430</f>
        <v>0</v>
      </c>
      <c r="AU432" s="118" t="str">
        <f>IF(A432="A","QD","")</f>
        <v/>
      </c>
    </row>
    <row r="433" spans="2:47" ht="15" x14ac:dyDescent="0.25">
      <c r="B433" s="62"/>
      <c r="C433" s="96"/>
      <c r="D433" s="195"/>
      <c r="E433" s="195"/>
      <c r="F433" s="158" t="s">
        <v>49</v>
      </c>
      <c r="G433" s="98"/>
      <c r="H433" s="98"/>
      <c r="I433" s="99"/>
      <c r="J433" s="99"/>
      <c r="K433" s="100">
        <f t="shared" si="665"/>
        <v>0</v>
      </c>
      <c r="L433" s="99"/>
      <c r="M433" s="100">
        <f t="shared" si="666"/>
        <v>0</v>
      </c>
      <c r="N433" s="101"/>
      <c r="O433" s="100">
        <f t="shared" si="667"/>
        <v>0</v>
      </c>
      <c r="P433" s="102"/>
      <c r="Q433" s="100">
        <f t="shared" si="668"/>
        <v>0</v>
      </c>
      <c r="R433" s="103"/>
      <c r="S433" s="104">
        <f t="shared" ref="S433:S439" si="678">INT(IF(R433&lt;30,0,(R433-27)/3)*10)</f>
        <v>0</v>
      </c>
      <c r="T433" s="99"/>
      <c r="U433" s="100">
        <f t="shared" si="669"/>
        <v>0</v>
      </c>
      <c r="V433" s="103"/>
      <c r="W433" s="100">
        <f t="shared" si="670"/>
        <v>0</v>
      </c>
      <c r="X433" s="106"/>
      <c r="Y433" s="100">
        <f t="shared" si="671"/>
        <v>0</v>
      </c>
      <c r="Z433" s="107"/>
      <c r="AA433" s="100">
        <f t="shared" si="672"/>
        <v>0</v>
      </c>
      <c r="AB433" s="108"/>
      <c r="AC433" s="102"/>
      <c r="AD433" s="109"/>
      <c r="AE433" s="110">
        <f t="shared" ref="AE433:AE438" si="679">IF(AF433="ANO",(MAX(AL433:AN433)),0)</f>
        <v>0</v>
      </c>
      <c r="AF433" s="111" t="str">
        <f t="shared" si="673"/>
        <v>NE</v>
      </c>
      <c r="AG433" s="112">
        <f t="shared" si="674"/>
        <v>0</v>
      </c>
      <c r="AH433" s="183"/>
      <c r="AJ433" s="119">
        <f>AG440</f>
        <v>0</v>
      </c>
      <c r="AK433" s="119"/>
      <c r="AL433" s="114">
        <f t="shared" ref="AL433:AL439" si="680">INT(IF(AB433&lt;25,0,(AB433-23.5)/1.5)*10)</f>
        <v>0</v>
      </c>
      <c r="AM433" s="114">
        <f t="shared" ref="AM433:AM439" si="681">INT(IF(AC433&lt;120,0,(AC433-117.6)/2.4)*10)</f>
        <v>0</v>
      </c>
      <c r="AN433" s="114">
        <f t="shared" ref="AN433:AN439" si="682">INT(IF(AO433&gt;=441,0,(442.5-AO433)/2.5)*10)</f>
        <v>0</v>
      </c>
      <c r="AO433" s="115" t="str">
        <f t="shared" si="675"/>
        <v/>
      </c>
      <c r="AP433" s="115">
        <f t="shared" si="676"/>
        <v>0</v>
      </c>
      <c r="AQ433" s="115">
        <f t="shared" si="677"/>
        <v>0</v>
      </c>
      <c r="AT433" s="117">
        <f>D430</f>
        <v>0</v>
      </c>
      <c r="AU433" s="118" t="str">
        <f t="shared" ref="AU433:AU439" si="683">IF(A433="A","QD","")</f>
        <v/>
      </c>
    </row>
    <row r="434" spans="2:47" ht="15" x14ac:dyDescent="0.25">
      <c r="B434" s="62"/>
      <c r="C434" s="96"/>
      <c r="D434" s="195"/>
      <c r="E434" s="195"/>
      <c r="F434" s="158" t="s">
        <v>49</v>
      </c>
      <c r="G434" s="98"/>
      <c r="H434" s="98"/>
      <c r="I434" s="99"/>
      <c r="J434" s="99"/>
      <c r="K434" s="100">
        <f t="shared" si="665"/>
        <v>0</v>
      </c>
      <c r="L434" s="99"/>
      <c r="M434" s="100">
        <f t="shared" si="666"/>
        <v>0</v>
      </c>
      <c r="N434" s="101"/>
      <c r="O434" s="100">
        <f t="shared" si="667"/>
        <v>0</v>
      </c>
      <c r="P434" s="102"/>
      <c r="Q434" s="100">
        <f t="shared" si="668"/>
        <v>0</v>
      </c>
      <c r="R434" s="103"/>
      <c r="S434" s="104">
        <f t="shared" si="678"/>
        <v>0</v>
      </c>
      <c r="T434" s="99"/>
      <c r="U434" s="100">
        <f t="shared" si="669"/>
        <v>0</v>
      </c>
      <c r="V434" s="103"/>
      <c r="W434" s="100">
        <f t="shared" si="670"/>
        <v>0</v>
      </c>
      <c r="X434" s="106"/>
      <c r="Y434" s="100">
        <f t="shared" si="671"/>
        <v>0</v>
      </c>
      <c r="Z434" s="107"/>
      <c r="AA434" s="100">
        <f t="shared" si="672"/>
        <v>0</v>
      </c>
      <c r="AB434" s="108"/>
      <c r="AC434" s="102"/>
      <c r="AD434" s="109"/>
      <c r="AE434" s="110">
        <f t="shared" si="679"/>
        <v>0</v>
      </c>
      <c r="AF434" s="111" t="str">
        <f t="shared" si="673"/>
        <v>NE</v>
      </c>
      <c r="AG434" s="112">
        <f t="shared" si="674"/>
        <v>0</v>
      </c>
      <c r="AH434" s="183"/>
      <c r="AJ434" s="119">
        <f>AG440</f>
        <v>0</v>
      </c>
      <c r="AK434" s="119"/>
      <c r="AL434" s="114">
        <f t="shared" si="680"/>
        <v>0</v>
      </c>
      <c r="AM434" s="114">
        <f t="shared" si="681"/>
        <v>0</v>
      </c>
      <c r="AN434" s="114">
        <f t="shared" si="682"/>
        <v>0</v>
      </c>
      <c r="AO434" s="115" t="str">
        <f t="shared" si="675"/>
        <v/>
      </c>
      <c r="AP434" s="115">
        <f t="shared" si="676"/>
        <v>0</v>
      </c>
      <c r="AQ434" s="115">
        <f t="shared" si="677"/>
        <v>0</v>
      </c>
      <c r="AT434" s="117">
        <f>D430</f>
        <v>0</v>
      </c>
      <c r="AU434" s="118" t="str">
        <f t="shared" si="683"/>
        <v/>
      </c>
    </row>
    <row r="435" spans="2:47" ht="15" x14ac:dyDescent="0.25">
      <c r="B435" s="62"/>
      <c r="C435" s="96"/>
      <c r="D435" s="195"/>
      <c r="E435" s="195"/>
      <c r="F435" s="158" t="s">
        <v>49</v>
      </c>
      <c r="G435" s="98"/>
      <c r="H435" s="98"/>
      <c r="I435" s="99"/>
      <c r="J435" s="99"/>
      <c r="K435" s="100">
        <f t="shared" si="665"/>
        <v>0</v>
      </c>
      <c r="L435" s="99"/>
      <c r="M435" s="100">
        <f t="shared" si="666"/>
        <v>0</v>
      </c>
      <c r="N435" s="101"/>
      <c r="O435" s="100">
        <f t="shared" si="667"/>
        <v>0</v>
      </c>
      <c r="P435" s="102"/>
      <c r="Q435" s="100">
        <f t="shared" si="668"/>
        <v>0</v>
      </c>
      <c r="R435" s="103"/>
      <c r="S435" s="104">
        <f t="shared" si="678"/>
        <v>0</v>
      </c>
      <c r="T435" s="99"/>
      <c r="U435" s="100">
        <f t="shared" si="669"/>
        <v>0</v>
      </c>
      <c r="V435" s="103"/>
      <c r="W435" s="100">
        <f t="shared" si="670"/>
        <v>0</v>
      </c>
      <c r="X435" s="106"/>
      <c r="Y435" s="100">
        <f t="shared" si="671"/>
        <v>0</v>
      </c>
      <c r="Z435" s="107"/>
      <c r="AA435" s="100">
        <f t="shared" si="672"/>
        <v>0</v>
      </c>
      <c r="AB435" s="108"/>
      <c r="AC435" s="102"/>
      <c r="AD435" s="109"/>
      <c r="AE435" s="110">
        <f t="shared" si="679"/>
        <v>0</v>
      </c>
      <c r="AF435" s="111" t="str">
        <f t="shared" si="673"/>
        <v>NE</v>
      </c>
      <c r="AG435" s="112">
        <f t="shared" si="674"/>
        <v>0</v>
      </c>
      <c r="AH435" s="183"/>
      <c r="AJ435" s="119">
        <f>AG440</f>
        <v>0</v>
      </c>
      <c r="AK435" s="119"/>
      <c r="AL435" s="114">
        <f t="shared" si="680"/>
        <v>0</v>
      </c>
      <c r="AM435" s="114">
        <f t="shared" si="681"/>
        <v>0</v>
      </c>
      <c r="AN435" s="114">
        <f t="shared" si="682"/>
        <v>0</v>
      </c>
      <c r="AO435" s="115" t="str">
        <f t="shared" si="675"/>
        <v/>
      </c>
      <c r="AP435" s="115">
        <f t="shared" si="676"/>
        <v>0</v>
      </c>
      <c r="AQ435" s="115">
        <f t="shared" si="677"/>
        <v>0</v>
      </c>
      <c r="AT435" s="117">
        <f>D430</f>
        <v>0</v>
      </c>
      <c r="AU435" s="118" t="str">
        <f t="shared" si="683"/>
        <v/>
      </c>
    </row>
    <row r="436" spans="2:47" ht="15" x14ac:dyDescent="0.25">
      <c r="B436" s="62"/>
      <c r="C436" s="96"/>
      <c r="D436" s="196"/>
      <c r="E436" s="196"/>
      <c r="F436" s="124" t="s">
        <v>40</v>
      </c>
      <c r="G436" s="98"/>
      <c r="H436" s="98"/>
      <c r="I436" s="99"/>
      <c r="J436" s="99"/>
      <c r="K436" s="100">
        <f t="shared" si="665"/>
        <v>0</v>
      </c>
      <c r="L436" s="99"/>
      <c r="M436" s="100">
        <f t="shared" si="666"/>
        <v>0</v>
      </c>
      <c r="N436" s="101"/>
      <c r="O436" s="100">
        <f>INT(IF(N436&lt;3,0,(N436-2.85)/0.15)*10)</f>
        <v>0</v>
      </c>
      <c r="P436" s="102"/>
      <c r="Q436" s="100">
        <f t="shared" si="668"/>
        <v>0</v>
      </c>
      <c r="R436" s="103"/>
      <c r="S436" s="104">
        <f t="shared" si="678"/>
        <v>0</v>
      </c>
      <c r="T436" s="99"/>
      <c r="U436" s="100">
        <f t="shared" si="669"/>
        <v>0</v>
      </c>
      <c r="V436" s="103"/>
      <c r="W436" s="100">
        <f t="shared" si="670"/>
        <v>0</v>
      </c>
      <c r="X436" s="85"/>
      <c r="Y436" s="100">
        <f t="shared" si="671"/>
        <v>0</v>
      </c>
      <c r="Z436" s="107"/>
      <c r="AA436" s="100">
        <f t="shared" si="672"/>
        <v>0</v>
      </c>
      <c r="AB436" s="108"/>
      <c r="AC436" s="102"/>
      <c r="AD436" s="122"/>
      <c r="AE436" s="110">
        <f t="shared" si="679"/>
        <v>0</v>
      </c>
      <c r="AF436" s="111" t="str">
        <f t="shared" si="673"/>
        <v>NE</v>
      </c>
      <c r="AG436" s="128">
        <f t="shared" si="674"/>
        <v>0</v>
      </c>
      <c r="AH436" s="183"/>
      <c r="AJ436" s="119">
        <f>AG440</f>
        <v>0</v>
      </c>
      <c r="AK436" s="119"/>
      <c r="AL436" s="114">
        <f t="shared" si="680"/>
        <v>0</v>
      </c>
      <c r="AM436" s="114">
        <f t="shared" si="681"/>
        <v>0</v>
      </c>
      <c r="AN436" s="114">
        <f t="shared" si="682"/>
        <v>0</v>
      </c>
      <c r="AO436" s="115" t="str">
        <f t="shared" si="675"/>
        <v/>
      </c>
      <c r="AP436" s="115">
        <f t="shared" si="676"/>
        <v>0</v>
      </c>
      <c r="AQ436" s="115">
        <f t="shared" si="677"/>
        <v>0</v>
      </c>
      <c r="AT436" s="117">
        <f>D430</f>
        <v>0</v>
      </c>
      <c r="AU436" s="118" t="str">
        <f t="shared" si="683"/>
        <v/>
      </c>
    </row>
    <row r="437" spans="2:47" ht="15" x14ac:dyDescent="0.25">
      <c r="B437" s="62"/>
      <c r="C437" s="96"/>
      <c r="D437" s="196"/>
      <c r="E437" s="196"/>
      <c r="F437" s="124" t="s">
        <v>40</v>
      </c>
      <c r="G437" s="98"/>
      <c r="H437" s="98"/>
      <c r="I437" s="107"/>
      <c r="J437" s="107"/>
      <c r="K437" s="100">
        <f t="shared" si="665"/>
        <v>0</v>
      </c>
      <c r="L437" s="107"/>
      <c r="M437" s="100">
        <f t="shared" si="666"/>
        <v>0</v>
      </c>
      <c r="N437" s="126"/>
      <c r="O437" s="100">
        <f t="shared" si="667"/>
        <v>0</v>
      </c>
      <c r="P437" s="102"/>
      <c r="Q437" s="100">
        <f t="shared" si="668"/>
        <v>0</v>
      </c>
      <c r="R437" s="103"/>
      <c r="S437" s="104">
        <f t="shared" si="678"/>
        <v>0</v>
      </c>
      <c r="T437" s="107"/>
      <c r="U437" s="100">
        <f t="shared" si="669"/>
        <v>0</v>
      </c>
      <c r="V437" s="103"/>
      <c r="W437" s="100">
        <f t="shared" si="670"/>
        <v>0</v>
      </c>
      <c r="X437" s="106"/>
      <c r="Y437" s="100">
        <f t="shared" si="671"/>
        <v>0</v>
      </c>
      <c r="Z437" s="107"/>
      <c r="AA437" s="100">
        <f t="shared" si="672"/>
        <v>0</v>
      </c>
      <c r="AB437" s="108"/>
      <c r="AC437" s="102"/>
      <c r="AD437" s="109"/>
      <c r="AE437" s="110">
        <f t="shared" si="679"/>
        <v>0</v>
      </c>
      <c r="AF437" s="111" t="str">
        <f t="shared" si="673"/>
        <v>NE</v>
      </c>
      <c r="AG437" s="128">
        <f t="shared" si="674"/>
        <v>0</v>
      </c>
      <c r="AH437" s="183"/>
      <c r="AJ437" s="119">
        <f>AG440</f>
        <v>0</v>
      </c>
      <c r="AK437" s="119"/>
      <c r="AL437" s="114">
        <f t="shared" si="680"/>
        <v>0</v>
      </c>
      <c r="AM437" s="114">
        <f t="shared" si="681"/>
        <v>0</v>
      </c>
      <c r="AN437" s="114">
        <f t="shared" si="682"/>
        <v>0</v>
      </c>
      <c r="AO437" s="115" t="str">
        <f t="shared" si="675"/>
        <v/>
      </c>
      <c r="AP437" s="115">
        <f t="shared" si="676"/>
        <v>0</v>
      </c>
      <c r="AQ437" s="115">
        <f t="shared" si="677"/>
        <v>0</v>
      </c>
      <c r="AT437" s="117">
        <f>D430</f>
        <v>0</v>
      </c>
      <c r="AU437" s="118" t="str">
        <f t="shared" si="683"/>
        <v/>
      </c>
    </row>
    <row r="438" spans="2:47" ht="15" x14ac:dyDescent="0.25">
      <c r="B438" s="62"/>
      <c r="C438" s="96"/>
      <c r="D438" s="196"/>
      <c r="E438" s="196"/>
      <c r="F438" s="124" t="s">
        <v>40</v>
      </c>
      <c r="G438" s="98"/>
      <c r="H438" s="98"/>
      <c r="I438" s="107"/>
      <c r="J438" s="107"/>
      <c r="K438" s="100">
        <f t="shared" si="665"/>
        <v>0</v>
      </c>
      <c r="L438" s="107"/>
      <c r="M438" s="100">
        <f t="shared" si="666"/>
        <v>0</v>
      </c>
      <c r="N438" s="126"/>
      <c r="O438" s="100">
        <f t="shared" si="667"/>
        <v>0</v>
      </c>
      <c r="P438" s="102"/>
      <c r="Q438" s="100">
        <f t="shared" si="668"/>
        <v>0</v>
      </c>
      <c r="R438" s="103"/>
      <c r="S438" s="104">
        <f t="shared" si="678"/>
        <v>0</v>
      </c>
      <c r="T438" s="107"/>
      <c r="U438" s="100">
        <f t="shared" si="669"/>
        <v>0</v>
      </c>
      <c r="V438" s="103"/>
      <c r="W438" s="100">
        <f t="shared" si="670"/>
        <v>0</v>
      </c>
      <c r="X438" s="106"/>
      <c r="Y438" s="100">
        <f t="shared" si="671"/>
        <v>0</v>
      </c>
      <c r="Z438" s="107"/>
      <c r="AA438" s="100">
        <f t="shared" si="672"/>
        <v>0</v>
      </c>
      <c r="AB438" s="108"/>
      <c r="AC438" s="102"/>
      <c r="AD438" s="109"/>
      <c r="AE438" s="110">
        <f t="shared" si="679"/>
        <v>0</v>
      </c>
      <c r="AF438" s="111" t="str">
        <f t="shared" si="673"/>
        <v>NE</v>
      </c>
      <c r="AG438" s="128">
        <f t="shared" si="674"/>
        <v>0</v>
      </c>
      <c r="AH438" s="183"/>
      <c r="AJ438" s="119">
        <f>AG440</f>
        <v>0</v>
      </c>
      <c r="AK438" s="119"/>
      <c r="AL438" s="114">
        <f t="shared" si="680"/>
        <v>0</v>
      </c>
      <c r="AM438" s="114">
        <f t="shared" si="681"/>
        <v>0</v>
      </c>
      <c r="AN438" s="114">
        <f t="shared" si="682"/>
        <v>0</v>
      </c>
      <c r="AO438" s="115" t="str">
        <f t="shared" si="675"/>
        <v/>
      </c>
      <c r="AP438" s="115">
        <f t="shared" si="676"/>
        <v>0</v>
      </c>
      <c r="AQ438" s="115">
        <f t="shared" si="677"/>
        <v>0</v>
      </c>
      <c r="AT438" s="117">
        <f>D430</f>
        <v>0</v>
      </c>
      <c r="AU438" s="118" t="str">
        <f t="shared" si="683"/>
        <v/>
      </c>
    </row>
    <row r="439" spans="2:47" ht="15" x14ac:dyDescent="0.25">
      <c r="B439" s="62"/>
      <c r="C439" s="96"/>
      <c r="D439" s="196"/>
      <c r="E439" s="196"/>
      <c r="F439" s="124" t="s">
        <v>40</v>
      </c>
      <c r="G439" s="98"/>
      <c r="H439" s="98"/>
      <c r="I439" s="107"/>
      <c r="J439" s="107"/>
      <c r="K439" s="100">
        <f t="shared" si="665"/>
        <v>0</v>
      </c>
      <c r="L439" s="107"/>
      <c r="M439" s="100">
        <f t="shared" si="666"/>
        <v>0</v>
      </c>
      <c r="N439" s="126"/>
      <c r="O439" s="100">
        <f t="shared" si="667"/>
        <v>0</v>
      </c>
      <c r="P439" s="102"/>
      <c r="Q439" s="100">
        <f t="shared" si="668"/>
        <v>0</v>
      </c>
      <c r="R439" s="103"/>
      <c r="S439" s="104">
        <f t="shared" si="678"/>
        <v>0</v>
      </c>
      <c r="T439" s="107"/>
      <c r="U439" s="100">
        <f t="shared" si="669"/>
        <v>0</v>
      </c>
      <c r="V439" s="103"/>
      <c r="W439" s="100">
        <f t="shared" si="670"/>
        <v>0</v>
      </c>
      <c r="X439" s="106"/>
      <c r="Y439" s="100">
        <f t="shared" si="671"/>
        <v>0</v>
      </c>
      <c r="Z439" s="107"/>
      <c r="AA439" s="100">
        <f t="shared" si="672"/>
        <v>0</v>
      </c>
      <c r="AB439" s="108"/>
      <c r="AC439" s="102"/>
      <c r="AD439" s="109"/>
      <c r="AE439" s="110">
        <f>IF(AF439="ANO",(MAX(AL439:AN439)),0)</f>
        <v>0</v>
      </c>
      <c r="AF439" s="111" t="str">
        <f t="shared" si="673"/>
        <v>NE</v>
      </c>
      <c r="AG439" s="128">
        <f t="shared" si="674"/>
        <v>0</v>
      </c>
      <c r="AH439" s="183"/>
      <c r="AJ439" s="119">
        <f>AG440</f>
        <v>0</v>
      </c>
      <c r="AK439" s="119"/>
      <c r="AL439" s="114">
        <f t="shared" si="680"/>
        <v>0</v>
      </c>
      <c r="AM439" s="114">
        <f t="shared" si="681"/>
        <v>0</v>
      </c>
      <c r="AN439" s="114">
        <f t="shared" si="682"/>
        <v>0</v>
      </c>
      <c r="AO439" s="115" t="str">
        <f t="shared" si="675"/>
        <v/>
      </c>
      <c r="AP439" s="115">
        <f t="shared" si="676"/>
        <v>0</v>
      </c>
      <c r="AQ439" s="115">
        <f t="shared" si="677"/>
        <v>0</v>
      </c>
      <c r="AT439" s="117">
        <f>D430</f>
        <v>0</v>
      </c>
      <c r="AU439" s="118" t="str">
        <f t="shared" si="683"/>
        <v/>
      </c>
    </row>
    <row r="440" spans="2:47" x14ac:dyDescent="0.2">
      <c r="B440" s="62"/>
      <c r="C440" s="160"/>
      <c r="D440" s="197"/>
      <c r="E440" s="197"/>
      <c r="F440" s="198"/>
      <c r="G440" s="197"/>
      <c r="H440" s="197"/>
      <c r="I440" s="197"/>
      <c r="J440" s="197"/>
      <c r="K440" s="197"/>
      <c r="L440" s="197"/>
      <c r="M440" s="197"/>
      <c r="N440" s="197"/>
      <c r="O440" s="197"/>
      <c r="P440" s="197"/>
      <c r="Q440" s="197"/>
      <c r="R440" s="197"/>
      <c r="S440" s="197"/>
      <c r="T440" s="197"/>
      <c r="U440" s="197"/>
      <c r="V440" s="197"/>
      <c r="W440" s="197"/>
      <c r="X440" s="197"/>
      <c r="Y440" s="197"/>
      <c r="Z440" s="197"/>
      <c r="AA440" s="197"/>
      <c r="AB440" s="197"/>
      <c r="AC440" s="197"/>
      <c r="AD440" s="197"/>
      <c r="AE440" s="199" t="s">
        <v>63</v>
      </c>
      <c r="AF440" s="200"/>
      <c r="AG440" s="201">
        <f>SUM((SUM(AG432:AG435)-MIN(AG432:AG435))+(SUM(AG436:AG439)-MIN(AG436:AG439)))</f>
        <v>0</v>
      </c>
      <c r="AH440" s="210"/>
      <c r="AJ440" s="137">
        <f>AG440</f>
        <v>0</v>
      </c>
      <c r="AK440" s="137"/>
      <c r="AL440" s="137"/>
      <c r="AM440" s="137"/>
      <c r="AN440" s="137"/>
      <c r="AP440" s="16"/>
      <c r="AQ440" s="139"/>
    </row>
    <row r="441" spans="2:47" ht="13.5" thickBot="1" x14ac:dyDescent="0.25">
      <c r="B441" s="62"/>
      <c r="C441" s="141"/>
      <c r="D441" s="142"/>
      <c r="E441" s="142"/>
      <c r="F441" s="143"/>
      <c r="G441" s="143"/>
      <c r="H441" s="143"/>
      <c r="I441" s="143"/>
      <c r="J441" s="143"/>
      <c r="K441" s="190"/>
      <c r="L441" s="202"/>
      <c r="M441" s="144"/>
      <c r="N441" s="143"/>
      <c r="O441" s="144"/>
      <c r="P441" s="143"/>
      <c r="Q441" s="144"/>
      <c r="R441" s="143"/>
      <c r="S441" s="144"/>
      <c r="T441" s="143"/>
      <c r="U441" s="144"/>
      <c r="V441" s="145"/>
      <c r="W441" s="144"/>
      <c r="X441" s="143"/>
      <c r="Y441" s="144"/>
      <c r="Z441" s="143"/>
      <c r="AA441" s="144"/>
      <c r="AB441" s="203"/>
      <c r="AC441" s="145"/>
      <c r="AD441" s="145"/>
      <c r="AE441" s="190"/>
      <c r="AF441" s="146"/>
      <c r="AG441" s="192"/>
      <c r="AH441" s="210"/>
      <c r="AJ441" s="137">
        <f>AG440</f>
        <v>0</v>
      </c>
      <c r="AK441" s="137"/>
      <c r="AL441" s="137"/>
      <c r="AM441" s="137"/>
      <c r="AN441" s="137"/>
      <c r="AP441" s="16"/>
      <c r="AQ441" s="16"/>
    </row>
    <row r="442" spans="2:47" x14ac:dyDescent="0.2">
      <c r="B442" s="62" t="s">
        <v>238</v>
      </c>
      <c r="C442" s="149" t="s">
        <v>239</v>
      </c>
      <c r="D442" s="150"/>
      <c r="E442" s="151"/>
      <c r="F442" s="152"/>
      <c r="G442" s="66"/>
      <c r="H442" s="66"/>
      <c r="I442" s="68" t="s">
        <v>14</v>
      </c>
      <c r="J442" s="69"/>
      <c r="K442" s="153" t="s">
        <v>15</v>
      </c>
      <c r="L442" s="67" t="s">
        <v>16</v>
      </c>
      <c r="M442" s="153" t="s">
        <v>15</v>
      </c>
      <c r="N442" s="67" t="s">
        <v>17</v>
      </c>
      <c r="O442" s="153" t="s">
        <v>15</v>
      </c>
      <c r="P442" s="154" t="s">
        <v>18</v>
      </c>
      <c r="Q442" s="153" t="s">
        <v>15</v>
      </c>
      <c r="R442" s="72" t="s">
        <v>19</v>
      </c>
      <c r="S442" s="153" t="s">
        <v>66</v>
      </c>
      <c r="T442" s="154" t="s">
        <v>21</v>
      </c>
      <c r="U442" s="153" t="s">
        <v>15</v>
      </c>
      <c r="V442" s="68" t="s">
        <v>22</v>
      </c>
      <c r="W442" s="153" t="s">
        <v>15</v>
      </c>
      <c r="X442" s="67" t="s">
        <v>23</v>
      </c>
      <c r="Y442" s="153" t="s">
        <v>15</v>
      </c>
      <c r="Z442" s="154" t="s">
        <v>24</v>
      </c>
      <c r="AA442" s="153" t="s">
        <v>15</v>
      </c>
      <c r="AB442" s="180" t="s">
        <v>25</v>
      </c>
      <c r="AC442" s="68" t="s">
        <v>26</v>
      </c>
      <c r="AD442" s="68" t="s">
        <v>27</v>
      </c>
      <c r="AE442" s="70" t="s">
        <v>15</v>
      </c>
      <c r="AF442" s="74"/>
      <c r="AG442" s="75" t="s">
        <v>28</v>
      </c>
      <c r="AJ442" s="77">
        <f>AG452</f>
        <v>0</v>
      </c>
      <c r="AK442" s="77"/>
      <c r="AL442" s="78" t="s">
        <v>29</v>
      </c>
      <c r="AM442" s="78" t="s">
        <v>29</v>
      </c>
      <c r="AN442" s="78" t="s">
        <v>29</v>
      </c>
      <c r="AO442" s="78" t="s">
        <v>30</v>
      </c>
      <c r="AP442" s="78" t="s">
        <v>31</v>
      </c>
      <c r="AQ442" s="78" t="s">
        <v>32</v>
      </c>
    </row>
    <row r="443" spans="2:47" x14ac:dyDescent="0.2">
      <c r="B443" s="62"/>
      <c r="C443" s="156" t="s">
        <v>33</v>
      </c>
      <c r="D443" s="83" t="s">
        <v>34</v>
      </c>
      <c r="E443" s="83" t="s">
        <v>35</v>
      </c>
      <c r="F443" s="84" t="s">
        <v>36</v>
      </c>
      <c r="G443" s="85" t="s">
        <v>37</v>
      </c>
      <c r="H443" s="86" t="s">
        <v>38</v>
      </c>
      <c r="I443" s="87" t="s">
        <v>39</v>
      </c>
      <c r="J443" s="87"/>
      <c r="K443" s="157"/>
      <c r="L443" s="89" t="s">
        <v>40</v>
      </c>
      <c r="M443" s="157"/>
      <c r="N443" s="89" t="s">
        <v>40</v>
      </c>
      <c r="O443" s="157"/>
      <c r="P443" s="88" t="s">
        <v>41</v>
      </c>
      <c r="Q443" s="157"/>
      <c r="R443" s="88" t="s">
        <v>41</v>
      </c>
      <c r="S443" s="157"/>
      <c r="T443" s="88" t="s">
        <v>40</v>
      </c>
      <c r="U443" s="157"/>
      <c r="V443" s="87" t="s">
        <v>41</v>
      </c>
      <c r="W443" s="157"/>
      <c r="X443" s="89" t="s">
        <v>41</v>
      </c>
      <c r="Y443" s="157"/>
      <c r="Z443" s="88" t="s">
        <v>40</v>
      </c>
      <c r="AA443" s="157"/>
      <c r="AB443" s="181" t="s">
        <v>40</v>
      </c>
      <c r="AC443" s="87" t="s">
        <v>40</v>
      </c>
      <c r="AD443" s="91" t="s">
        <v>42</v>
      </c>
      <c r="AE443" s="88"/>
      <c r="AF443" s="92"/>
      <c r="AG443" s="93" t="s">
        <v>43</v>
      </c>
      <c r="AJ443" s="77">
        <f>AG452</f>
        <v>0</v>
      </c>
      <c r="AK443" s="77"/>
      <c r="AL443" s="94" t="s">
        <v>25</v>
      </c>
      <c r="AM443" s="94" t="s">
        <v>26</v>
      </c>
      <c r="AN443" s="94" t="s">
        <v>44</v>
      </c>
      <c r="AO443" s="95" t="s">
        <v>44</v>
      </c>
      <c r="AP443" s="95" t="s">
        <v>44</v>
      </c>
      <c r="AQ443" s="95" t="s">
        <v>44</v>
      </c>
    </row>
    <row r="444" spans="2:47" ht="15" x14ac:dyDescent="0.25">
      <c r="B444" s="62"/>
      <c r="C444" s="96"/>
      <c r="D444" s="195"/>
      <c r="E444" s="195"/>
      <c r="F444" s="158" t="s">
        <v>49</v>
      </c>
      <c r="G444" s="98"/>
      <c r="H444" s="98"/>
      <c r="I444" s="107"/>
      <c r="J444" s="107"/>
      <c r="K444" s="100">
        <f t="shared" ref="K444:K451" si="684">INT(IF(J444="E",(IF((AND(I444&gt;10.99)*(I444&lt;14.21)),(14.3-I444)/0.1*10,(IF((AND(I444&gt;6)*(I444&lt;11.01)),(12.65-I444)/0.05*10,0))))+50,(IF((AND(I444&gt;10.99)*(I444&lt;14.21)),(14.3-I444)/0.1*10,(IF((AND(I444&gt;6)*(I444&lt;11.01)),(12.65-I444)/0.05*10,0))))))</f>
        <v>0</v>
      </c>
      <c r="L444" s="107"/>
      <c r="M444" s="100">
        <f t="shared" ref="M444:M451" si="685">INT(IF(L444&lt;1,0,(L444-0.945)/0.055)*10)</f>
        <v>0</v>
      </c>
      <c r="N444" s="126"/>
      <c r="O444" s="100">
        <f t="shared" ref="O444:O451" si="686">INT(IF(N444&lt;3,0,(N444-2.85)/0.15)*10)</f>
        <v>0</v>
      </c>
      <c r="P444" s="102"/>
      <c r="Q444" s="100">
        <f t="shared" ref="Q444:Q451" si="687">INT(IF(P444&lt;5,0,(P444-4)/1)*10)</f>
        <v>0</v>
      </c>
      <c r="R444" s="103"/>
      <c r="S444" s="104">
        <f>INT(IF(R444&lt;30,0,(R444-27)/3)*10)</f>
        <v>0</v>
      </c>
      <c r="T444" s="107"/>
      <c r="U444" s="100">
        <f t="shared" ref="U444:U451" si="688">INT(IF(T444&lt;2.2,0,(T444-2.135)/0.065)*10)</f>
        <v>0</v>
      </c>
      <c r="V444" s="103"/>
      <c r="W444" s="100">
        <f t="shared" ref="W444:W451" si="689">INT(IF(V444&lt;5,0,(V444-4.3)/0.7)*10)</f>
        <v>0</v>
      </c>
      <c r="X444" s="85"/>
      <c r="Y444" s="100">
        <f t="shared" ref="Y444:Y451" si="690">INT(IF(X444&lt;10,0,(X444-9)/1)*10)</f>
        <v>0</v>
      </c>
      <c r="Z444" s="107"/>
      <c r="AA444" s="100">
        <f t="shared" ref="AA444:AA451" si="691">INT(IF(Z444&lt;5,0,(Z444-4.25)/0.75)*10)</f>
        <v>0</v>
      </c>
      <c r="AB444" s="108"/>
      <c r="AC444" s="102"/>
      <c r="AD444" s="109"/>
      <c r="AE444" s="110">
        <f>IF(AF444="ANO",(MAX(AL444:AN444)),0)</f>
        <v>0</v>
      </c>
      <c r="AF444" s="111" t="str">
        <f t="shared" ref="AF444:AF451" si="692">IF(AND(ISNUMBER(AB444))*((ISNUMBER(AC444)))*(((ISNUMBER(AD444)))),"NE",IF(AND(ISNUMBER(AB444))*((ISNUMBER(AC444))),"NE",IF(AND(ISNUMBER(AB444))*((ISNUMBER(AD444))),"NE",IF(AND(ISNUMBER(AC444))*((ISNUMBER(AD444))),"NE",IF(AND(AB444="")*((AC444=""))*(((AD444=""))),"NE","ANO")))))</f>
        <v>NE</v>
      </c>
      <c r="AG444" s="112">
        <f t="shared" ref="AG444:AG451" si="693">SUM(K444+M444+O444+Q444+S444+U444+W444+Y444+AA444+AE444)</f>
        <v>0</v>
      </c>
      <c r="AH444" s="183"/>
      <c r="AJ444" s="119">
        <f>AG452</f>
        <v>0</v>
      </c>
      <c r="AK444" s="119"/>
      <c r="AL444" s="114">
        <f>INT(IF(AB444&lt;25,0,(AB444-23.5)/1.5)*10)</f>
        <v>0</v>
      </c>
      <c r="AM444" s="114">
        <f>INT(IF(AC444&lt;120,0,(AC444-117.6)/2.4)*10)</f>
        <v>0</v>
      </c>
      <c r="AN444" s="114">
        <f>INT(IF(AO444&gt;=441,0,(442.5-AO444)/2.5)*10)</f>
        <v>0</v>
      </c>
      <c r="AO444" s="115" t="str">
        <f t="shared" ref="AO444:AO451" si="694">IF(AND(AP444=0,AQ444=0),"",AP444*60+AQ444)</f>
        <v/>
      </c>
      <c r="AP444" s="115">
        <f t="shared" ref="AP444:AP451" si="695">HOUR(AD444)</f>
        <v>0</v>
      </c>
      <c r="AQ444" s="115">
        <f t="shared" ref="AQ444:AQ451" si="696">MINUTE(AD444)</f>
        <v>0</v>
      </c>
      <c r="AT444" s="117">
        <f>D442</f>
        <v>0</v>
      </c>
      <c r="AU444" s="118" t="str">
        <f>IF(A444="A","QD","")</f>
        <v/>
      </c>
    </row>
    <row r="445" spans="2:47" ht="15" x14ac:dyDescent="0.25">
      <c r="B445" s="62"/>
      <c r="C445" s="96"/>
      <c r="D445" s="195"/>
      <c r="E445" s="195"/>
      <c r="F445" s="158" t="s">
        <v>49</v>
      </c>
      <c r="G445" s="98"/>
      <c r="H445" s="98"/>
      <c r="I445" s="99"/>
      <c r="J445" s="99"/>
      <c r="K445" s="100">
        <f t="shared" si="684"/>
        <v>0</v>
      </c>
      <c r="L445" s="99"/>
      <c r="M445" s="100">
        <f t="shared" si="685"/>
        <v>0</v>
      </c>
      <c r="N445" s="101"/>
      <c r="O445" s="100">
        <f t="shared" si="686"/>
        <v>0</v>
      </c>
      <c r="P445" s="102"/>
      <c r="Q445" s="100">
        <f t="shared" si="687"/>
        <v>0</v>
      </c>
      <c r="R445" s="103"/>
      <c r="S445" s="104">
        <f t="shared" ref="S445:S451" si="697">INT(IF(R445&lt;30,0,(R445-27)/3)*10)</f>
        <v>0</v>
      </c>
      <c r="T445" s="99"/>
      <c r="U445" s="100">
        <f t="shared" si="688"/>
        <v>0</v>
      </c>
      <c r="V445" s="103"/>
      <c r="W445" s="100">
        <f t="shared" si="689"/>
        <v>0</v>
      </c>
      <c r="X445" s="106"/>
      <c r="Y445" s="100">
        <f t="shared" si="690"/>
        <v>0</v>
      </c>
      <c r="Z445" s="107"/>
      <c r="AA445" s="100">
        <f t="shared" si="691"/>
        <v>0</v>
      </c>
      <c r="AB445" s="108"/>
      <c r="AC445" s="102"/>
      <c r="AD445" s="109"/>
      <c r="AE445" s="110">
        <f t="shared" ref="AE445:AE450" si="698">IF(AF445="ANO",(MAX(AL445:AN445)),0)</f>
        <v>0</v>
      </c>
      <c r="AF445" s="111" t="str">
        <f t="shared" si="692"/>
        <v>NE</v>
      </c>
      <c r="AG445" s="112">
        <f t="shared" si="693"/>
        <v>0</v>
      </c>
      <c r="AH445" s="183"/>
      <c r="AJ445" s="119">
        <f>AG452</f>
        <v>0</v>
      </c>
      <c r="AK445" s="119"/>
      <c r="AL445" s="114">
        <f t="shared" ref="AL445:AL451" si="699">INT(IF(AB445&lt;25,0,(AB445-23.5)/1.5)*10)</f>
        <v>0</v>
      </c>
      <c r="AM445" s="114">
        <f t="shared" ref="AM445:AM451" si="700">INT(IF(AC445&lt;120,0,(AC445-117.6)/2.4)*10)</f>
        <v>0</v>
      </c>
      <c r="AN445" s="114">
        <f t="shared" ref="AN445:AN451" si="701">INT(IF(AO445&gt;=441,0,(442.5-AO445)/2.5)*10)</f>
        <v>0</v>
      </c>
      <c r="AO445" s="115" t="str">
        <f t="shared" si="694"/>
        <v/>
      </c>
      <c r="AP445" s="115">
        <f t="shared" si="695"/>
        <v>0</v>
      </c>
      <c r="AQ445" s="115">
        <f t="shared" si="696"/>
        <v>0</v>
      </c>
      <c r="AT445" s="117">
        <f>D442</f>
        <v>0</v>
      </c>
      <c r="AU445" s="118" t="str">
        <f t="shared" ref="AU445:AU451" si="702">IF(A445="A","QD","")</f>
        <v/>
      </c>
    </row>
    <row r="446" spans="2:47" ht="15" x14ac:dyDescent="0.25">
      <c r="B446" s="62"/>
      <c r="C446" s="96"/>
      <c r="D446" s="195"/>
      <c r="E446" s="195"/>
      <c r="F446" s="158" t="s">
        <v>49</v>
      </c>
      <c r="G446" s="98"/>
      <c r="H446" s="98"/>
      <c r="I446" s="99"/>
      <c r="J446" s="99"/>
      <c r="K446" s="100">
        <f t="shared" si="684"/>
        <v>0</v>
      </c>
      <c r="L446" s="99"/>
      <c r="M446" s="100">
        <f t="shared" si="685"/>
        <v>0</v>
      </c>
      <c r="N446" s="101"/>
      <c r="O446" s="100">
        <f t="shared" si="686"/>
        <v>0</v>
      </c>
      <c r="P446" s="102"/>
      <c r="Q446" s="100">
        <f t="shared" si="687"/>
        <v>0</v>
      </c>
      <c r="R446" s="103"/>
      <c r="S446" s="104">
        <f t="shared" si="697"/>
        <v>0</v>
      </c>
      <c r="T446" s="99"/>
      <c r="U446" s="100">
        <f t="shared" si="688"/>
        <v>0</v>
      </c>
      <c r="V446" s="103"/>
      <c r="W446" s="100">
        <f t="shared" si="689"/>
        <v>0</v>
      </c>
      <c r="X446" s="106"/>
      <c r="Y446" s="100">
        <f t="shared" si="690"/>
        <v>0</v>
      </c>
      <c r="Z446" s="107"/>
      <c r="AA446" s="100">
        <f t="shared" si="691"/>
        <v>0</v>
      </c>
      <c r="AB446" s="108"/>
      <c r="AC446" s="102"/>
      <c r="AD446" s="109"/>
      <c r="AE446" s="110">
        <f t="shared" si="698"/>
        <v>0</v>
      </c>
      <c r="AF446" s="111" t="str">
        <f t="shared" si="692"/>
        <v>NE</v>
      </c>
      <c r="AG446" s="112">
        <f t="shared" si="693"/>
        <v>0</v>
      </c>
      <c r="AH446" s="183"/>
      <c r="AJ446" s="119">
        <f>AG452</f>
        <v>0</v>
      </c>
      <c r="AK446" s="119"/>
      <c r="AL446" s="114">
        <f t="shared" si="699"/>
        <v>0</v>
      </c>
      <c r="AM446" s="114">
        <f t="shared" si="700"/>
        <v>0</v>
      </c>
      <c r="AN446" s="114">
        <f t="shared" si="701"/>
        <v>0</v>
      </c>
      <c r="AO446" s="115" t="str">
        <f t="shared" si="694"/>
        <v/>
      </c>
      <c r="AP446" s="115">
        <f t="shared" si="695"/>
        <v>0</v>
      </c>
      <c r="AQ446" s="115">
        <f t="shared" si="696"/>
        <v>0</v>
      </c>
      <c r="AT446" s="117">
        <f>D442</f>
        <v>0</v>
      </c>
      <c r="AU446" s="118" t="str">
        <f t="shared" si="702"/>
        <v/>
      </c>
    </row>
    <row r="447" spans="2:47" ht="15" x14ac:dyDescent="0.25">
      <c r="B447" s="62"/>
      <c r="C447" s="96"/>
      <c r="D447" s="195"/>
      <c r="E447" s="195"/>
      <c r="F447" s="158" t="s">
        <v>49</v>
      </c>
      <c r="G447" s="98"/>
      <c r="H447" s="98"/>
      <c r="I447" s="99"/>
      <c r="J447" s="99"/>
      <c r="K447" s="100">
        <f t="shared" si="684"/>
        <v>0</v>
      </c>
      <c r="L447" s="99"/>
      <c r="M447" s="100">
        <f t="shared" si="685"/>
        <v>0</v>
      </c>
      <c r="N447" s="101"/>
      <c r="O447" s="100">
        <f t="shared" si="686"/>
        <v>0</v>
      </c>
      <c r="P447" s="102"/>
      <c r="Q447" s="100">
        <f t="shared" si="687"/>
        <v>0</v>
      </c>
      <c r="R447" s="103"/>
      <c r="S447" s="104">
        <f t="shared" si="697"/>
        <v>0</v>
      </c>
      <c r="T447" s="99"/>
      <c r="U447" s="100">
        <f t="shared" si="688"/>
        <v>0</v>
      </c>
      <c r="V447" s="103"/>
      <c r="W447" s="100">
        <f t="shared" si="689"/>
        <v>0</v>
      </c>
      <c r="X447" s="106"/>
      <c r="Y447" s="100">
        <f t="shared" si="690"/>
        <v>0</v>
      </c>
      <c r="Z447" s="107"/>
      <c r="AA447" s="100">
        <f t="shared" si="691"/>
        <v>0</v>
      </c>
      <c r="AB447" s="108"/>
      <c r="AC447" s="102"/>
      <c r="AD447" s="109"/>
      <c r="AE447" s="110">
        <f t="shared" si="698"/>
        <v>0</v>
      </c>
      <c r="AF447" s="111" t="str">
        <f t="shared" si="692"/>
        <v>NE</v>
      </c>
      <c r="AG447" s="112">
        <f t="shared" si="693"/>
        <v>0</v>
      </c>
      <c r="AH447" s="183"/>
      <c r="AJ447" s="119">
        <f>AG452</f>
        <v>0</v>
      </c>
      <c r="AK447" s="119"/>
      <c r="AL447" s="114">
        <f t="shared" si="699"/>
        <v>0</v>
      </c>
      <c r="AM447" s="114">
        <f t="shared" si="700"/>
        <v>0</v>
      </c>
      <c r="AN447" s="114">
        <f t="shared" si="701"/>
        <v>0</v>
      </c>
      <c r="AO447" s="115" t="str">
        <f t="shared" si="694"/>
        <v/>
      </c>
      <c r="AP447" s="115">
        <f t="shared" si="695"/>
        <v>0</v>
      </c>
      <c r="AQ447" s="115">
        <f t="shared" si="696"/>
        <v>0</v>
      </c>
      <c r="AT447" s="117">
        <f>D442</f>
        <v>0</v>
      </c>
      <c r="AU447" s="118" t="str">
        <f t="shared" si="702"/>
        <v/>
      </c>
    </row>
    <row r="448" spans="2:47" ht="15" x14ac:dyDescent="0.25">
      <c r="B448" s="62"/>
      <c r="C448" s="96"/>
      <c r="D448" s="196"/>
      <c r="E448" s="196"/>
      <c r="F448" s="124" t="s">
        <v>40</v>
      </c>
      <c r="G448" s="98"/>
      <c r="H448" s="98"/>
      <c r="I448" s="99"/>
      <c r="J448" s="99"/>
      <c r="K448" s="100">
        <f t="shared" si="684"/>
        <v>0</v>
      </c>
      <c r="L448" s="99"/>
      <c r="M448" s="100">
        <f t="shared" si="685"/>
        <v>0</v>
      </c>
      <c r="N448" s="101"/>
      <c r="O448" s="100">
        <f t="shared" si="686"/>
        <v>0</v>
      </c>
      <c r="P448" s="102"/>
      <c r="Q448" s="100">
        <f t="shared" si="687"/>
        <v>0</v>
      </c>
      <c r="R448" s="103"/>
      <c r="S448" s="104">
        <f t="shared" si="697"/>
        <v>0</v>
      </c>
      <c r="T448" s="99"/>
      <c r="U448" s="100">
        <f t="shared" si="688"/>
        <v>0</v>
      </c>
      <c r="V448" s="103"/>
      <c r="W448" s="100">
        <f t="shared" si="689"/>
        <v>0</v>
      </c>
      <c r="X448" s="85"/>
      <c r="Y448" s="100">
        <f t="shared" si="690"/>
        <v>0</v>
      </c>
      <c r="Z448" s="107"/>
      <c r="AA448" s="100">
        <f t="shared" si="691"/>
        <v>0</v>
      </c>
      <c r="AB448" s="108"/>
      <c r="AC448" s="102"/>
      <c r="AD448" s="122"/>
      <c r="AE448" s="110">
        <f t="shared" si="698"/>
        <v>0</v>
      </c>
      <c r="AF448" s="111" t="str">
        <f t="shared" si="692"/>
        <v>NE</v>
      </c>
      <c r="AG448" s="128">
        <f t="shared" si="693"/>
        <v>0</v>
      </c>
      <c r="AH448" s="183"/>
      <c r="AJ448" s="119">
        <f>AG452</f>
        <v>0</v>
      </c>
      <c r="AK448" s="119"/>
      <c r="AL448" s="114">
        <f t="shared" si="699"/>
        <v>0</v>
      </c>
      <c r="AM448" s="114">
        <f t="shared" si="700"/>
        <v>0</v>
      </c>
      <c r="AN448" s="114">
        <f t="shared" si="701"/>
        <v>0</v>
      </c>
      <c r="AO448" s="115" t="str">
        <f t="shared" si="694"/>
        <v/>
      </c>
      <c r="AP448" s="115">
        <f t="shared" si="695"/>
        <v>0</v>
      </c>
      <c r="AQ448" s="115">
        <f t="shared" si="696"/>
        <v>0</v>
      </c>
      <c r="AT448" s="117">
        <f>D442</f>
        <v>0</v>
      </c>
      <c r="AU448" s="118" t="str">
        <f t="shared" si="702"/>
        <v/>
      </c>
    </row>
    <row r="449" spans="2:47" ht="15" x14ac:dyDescent="0.25">
      <c r="B449" s="62"/>
      <c r="C449" s="96"/>
      <c r="D449" s="196"/>
      <c r="E449" s="196"/>
      <c r="F449" s="124" t="s">
        <v>40</v>
      </c>
      <c r="G449" s="98"/>
      <c r="H449" s="98"/>
      <c r="I449" s="107"/>
      <c r="J449" s="107"/>
      <c r="K449" s="100">
        <f t="shared" si="684"/>
        <v>0</v>
      </c>
      <c r="L449" s="107"/>
      <c r="M449" s="100">
        <f t="shared" si="685"/>
        <v>0</v>
      </c>
      <c r="N449" s="126"/>
      <c r="O449" s="100">
        <f t="shared" si="686"/>
        <v>0</v>
      </c>
      <c r="P449" s="102"/>
      <c r="Q449" s="100">
        <f t="shared" si="687"/>
        <v>0</v>
      </c>
      <c r="R449" s="103"/>
      <c r="S449" s="104">
        <f t="shared" si="697"/>
        <v>0</v>
      </c>
      <c r="T449" s="107"/>
      <c r="U449" s="100">
        <f t="shared" si="688"/>
        <v>0</v>
      </c>
      <c r="V449" s="103"/>
      <c r="W449" s="100">
        <f t="shared" si="689"/>
        <v>0</v>
      </c>
      <c r="X449" s="106"/>
      <c r="Y449" s="100">
        <f t="shared" si="690"/>
        <v>0</v>
      </c>
      <c r="Z449" s="107"/>
      <c r="AA449" s="100">
        <f t="shared" si="691"/>
        <v>0</v>
      </c>
      <c r="AB449" s="108"/>
      <c r="AC449" s="102"/>
      <c r="AD449" s="109"/>
      <c r="AE449" s="110">
        <f t="shared" si="698"/>
        <v>0</v>
      </c>
      <c r="AF449" s="111" t="str">
        <f t="shared" si="692"/>
        <v>NE</v>
      </c>
      <c r="AG449" s="128">
        <f t="shared" si="693"/>
        <v>0</v>
      </c>
      <c r="AH449" s="183"/>
      <c r="AJ449" s="119">
        <f>AG452</f>
        <v>0</v>
      </c>
      <c r="AK449" s="119"/>
      <c r="AL449" s="114">
        <f t="shared" si="699"/>
        <v>0</v>
      </c>
      <c r="AM449" s="114">
        <f t="shared" si="700"/>
        <v>0</v>
      </c>
      <c r="AN449" s="114">
        <f t="shared" si="701"/>
        <v>0</v>
      </c>
      <c r="AO449" s="115" t="str">
        <f t="shared" si="694"/>
        <v/>
      </c>
      <c r="AP449" s="115">
        <f t="shared" si="695"/>
        <v>0</v>
      </c>
      <c r="AQ449" s="115">
        <f t="shared" si="696"/>
        <v>0</v>
      </c>
      <c r="AT449" s="117">
        <f>D442</f>
        <v>0</v>
      </c>
      <c r="AU449" s="118" t="str">
        <f t="shared" si="702"/>
        <v/>
      </c>
    </row>
    <row r="450" spans="2:47" ht="15" x14ac:dyDescent="0.25">
      <c r="B450" s="62"/>
      <c r="C450" s="96"/>
      <c r="D450" s="196"/>
      <c r="E450" s="196"/>
      <c r="F450" s="124" t="s">
        <v>40</v>
      </c>
      <c r="G450" s="98"/>
      <c r="H450" s="98"/>
      <c r="I450" s="107"/>
      <c r="J450" s="107"/>
      <c r="K450" s="100">
        <f t="shared" si="684"/>
        <v>0</v>
      </c>
      <c r="L450" s="107"/>
      <c r="M450" s="100">
        <f t="shared" si="685"/>
        <v>0</v>
      </c>
      <c r="N450" s="126"/>
      <c r="O450" s="100">
        <f t="shared" si="686"/>
        <v>0</v>
      </c>
      <c r="P450" s="102"/>
      <c r="Q450" s="100">
        <f t="shared" si="687"/>
        <v>0</v>
      </c>
      <c r="R450" s="103"/>
      <c r="S450" s="104">
        <f t="shared" si="697"/>
        <v>0</v>
      </c>
      <c r="T450" s="107"/>
      <c r="U450" s="100">
        <f t="shared" si="688"/>
        <v>0</v>
      </c>
      <c r="V450" s="103"/>
      <c r="W450" s="100">
        <f t="shared" si="689"/>
        <v>0</v>
      </c>
      <c r="X450" s="106"/>
      <c r="Y450" s="100">
        <f t="shared" si="690"/>
        <v>0</v>
      </c>
      <c r="Z450" s="107"/>
      <c r="AA450" s="100">
        <f t="shared" si="691"/>
        <v>0</v>
      </c>
      <c r="AB450" s="108"/>
      <c r="AC450" s="102"/>
      <c r="AD450" s="109"/>
      <c r="AE450" s="110">
        <f t="shared" si="698"/>
        <v>0</v>
      </c>
      <c r="AF450" s="111" t="str">
        <f t="shared" si="692"/>
        <v>NE</v>
      </c>
      <c r="AG450" s="128">
        <f t="shared" si="693"/>
        <v>0</v>
      </c>
      <c r="AH450" s="183"/>
      <c r="AJ450" s="119">
        <f>AG452</f>
        <v>0</v>
      </c>
      <c r="AK450" s="119"/>
      <c r="AL450" s="114">
        <f t="shared" si="699"/>
        <v>0</v>
      </c>
      <c r="AM450" s="114">
        <f t="shared" si="700"/>
        <v>0</v>
      </c>
      <c r="AN450" s="114">
        <f t="shared" si="701"/>
        <v>0</v>
      </c>
      <c r="AO450" s="115" t="str">
        <f t="shared" si="694"/>
        <v/>
      </c>
      <c r="AP450" s="115">
        <f t="shared" si="695"/>
        <v>0</v>
      </c>
      <c r="AQ450" s="115">
        <f t="shared" si="696"/>
        <v>0</v>
      </c>
      <c r="AT450" s="117">
        <f>D442</f>
        <v>0</v>
      </c>
      <c r="AU450" s="118" t="str">
        <f t="shared" si="702"/>
        <v/>
      </c>
    </row>
    <row r="451" spans="2:47" ht="15" x14ac:dyDescent="0.25">
      <c r="B451" s="62"/>
      <c r="C451" s="96"/>
      <c r="D451" s="196"/>
      <c r="E451" s="196"/>
      <c r="F451" s="124" t="s">
        <v>40</v>
      </c>
      <c r="G451" s="98"/>
      <c r="H451" s="98"/>
      <c r="I451" s="107"/>
      <c r="J451" s="107"/>
      <c r="K451" s="100">
        <f t="shared" si="684"/>
        <v>0</v>
      </c>
      <c r="L451" s="107"/>
      <c r="M451" s="100">
        <f t="shared" si="685"/>
        <v>0</v>
      </c>
      <c r="N451" s="126"/>
      <c r="O451" s="100">
        <f t="shared" si="686"/>
        <v>0</v>
      </c>
      <c r="P451" s="102"/>
      <c r="Q451" s="100">
        <f t="shared" si="687"/>
        <v>0</v>
      </c>
      <c r="R451" s="103"/>
      <c r="S451" s="104">
        <f t="shared" si="697"/>
        <v>0</v>
      </c>
      <c r="T451" s="107"/>
      <c r="U451" s="100">
        <f t="shared" si="688"/>
        <v>0</v>
      </c>
      <c r="V451" s="103"/>
      <c r="W451" s="100">
        <f t="shared" si="689"/>
        <v>0</v>
      </c>
      <c r="X451" s="106"/>
      <c r="Y451" s="100">
        <f t="shared" si="690"/>
        <v>0</v>
      </c>
      <c r="Z451" s="107"/>
      <c r="AA451" s="100">
        <f t="shared" si="691"/>
        <v>0</v>
      </c>
      <c r="AB451" s="108"/>
      <c r="AC451" s="102"/>
      <c r="AD451" s="109"/>
      <c r="AE451" s="110">
        <f>IF(AF451="ANO",(MAX(AL451:AN451)),0)</f>
        <v>0</v>
      </c>
      <c r="AF451" s="111" t="str">
        <f t="shared" si="692"/>
        <v>NE</v>
      </c>
      <c r="AG451" s="128">
        <f t="shared" si="693"/>
        <v>0</v>
      </c>
      <c r="AH451" s="183"/>
      <c r="AJ451" s="119">
        <f>AG452</f>
        <v>0</v>
      </c>
      <c r="AK451" s="119"/>
      <c r="AL451" s="114">
        <f t="shared" si="699"/>
        <v>0</v>
      </c>
      <c r="AM451" s="114">
        <f t="shared" si="700"/>
        <v>0</v>
      </c>
      <c r="AN451" s="114">
        <f t="shared" si="701"/>
        <v>0</v>
      </c>
      <c r="AO451" s="115" t="str">
        <f t="shared" si="694"/>
        <v/>
      </c>
      <c r="AP451" s="115">
        <f t="shared" si="695"/>
        <v>0</v>
      </c>
      <c r="AQ451" s="115">
        <f t="shared" si="696"/>
        <v>0</v>
      </c>
      <c r="AT451" s="117">
        <f>D442</f>
        <v>0</v>
      </c>
      <c r="AU451" s="118" t="str">
        <f t="shared" si="702"/>
        <v/>
      </c>
    </row>
    <row r="452" spans="2:47" ht="15" x14ac:dyDescent="0.25">
      <c r="B452" s="62"/>
      <c r="C452" s="160"/>
      <c r="D452" s="197"/>
      <c r="E452" s="197"/>
      <c r="F452" s="198"/>
      <c r="G452" s="197"/>
      <c r="H452" s="197"/>
      <c r="I452" s="197"/>
      <c r="J452" s="197"/>
      <c r="K452" s="197"/>
      <c r="L452" s="197"/>
      <c r="M452" s="197"/>
      <c r="N452" s="197"/>
      <c r="O452" s="197"/>
      <c r="P452" s="197"/>
      <c r="Q452" s="197"/>
      <c r="R452" s="197"/>
      <c r="S452" s="197"/>
      <c r="T452" s="197"/>
      <c r="U452" s="197"/>
      <c r="V452" s="197"/>
      <c r="W452" s="197"/>
      <c r="X452" s="197"/>
      <c r="Y452" s="197"/>
      <c r="Z452" s="197"/>
      <c r="AA452" s="197"/>
      <c r="AB452" s="197"/>
      <c r="AC452" s="197"/>
      <c r="AD452" s="197"/>
      <c r="AE452" s="199" t="s">
        <v>63</v>
      </c>
      <c r="AF452" s="200"/>
      <c r="AG452" s="201">
        <f>SUM((SUM(AG444:AG447)-MIN(AG444:AG447))+(SUM(AG448:AG451)-MIN(AG448:AG451)))</f>
        <v>0</v>
      </c>
      <c r="AJ452" s="137">
        <f>AG452</f>
        <v>0</v>
      </c>
      <c r="AK452" s="137"/>
      <c r="AL452" s="168"/>
      <c r="AM452" s="168"/>
      <c r="AN452" s="168"/>
      <c r="AO452" s="169"/>
      <c r="AP452" s="169"/>
      <c r="AQ452" s="169"/>
      <c r="AT452" s="14"/>
      <c r="AU452" s="14"/>
    </row>
    <row r="453" spans="2:47" ht="15.75" thickBot="1" x14ac:dyDescent="0.3">
      <c r="B453" s="62"/>
      <c r="C453" s="141"/>
      <c r="D453" s="171"/>
      <c r="E453" s="171"/>
      <c r="F453" s="202"/>
      <c r="G453" s="202"/>
      <c r="H453" s="202"/>
      <c r="I453" s="202"/>
      <c r="J453" s="202"/>
      <c r="K453" s="190"/>
      <c r="L453" s="202"/>
      <c r="M453" s="190"/>
      <c r="N453" s="202"/>
      <c r="O453" s="190"/>
      <c r="P453" s="202"/>
      <c r="Q453" s="190"/>
      <c r="R453" s="202"/>
      <c r="S453" s="174"/>
      <c r="T453" s="202"/>
      <c r="U453" s="190"/>
      <c r="V453" s="211"/>
      <c r="W453" s="190"/>
      <c r="X453" s="202"/>
      <c r="Y453" s="190"/>
      <c r="Z453" s="202"/>
      <c r="AA453" s="190"/>
      <c r="AB453" s="212"/>
      <c r="AC453" s="211"/>
      <c r="AD453" s="211"/>
      <c r="AE453" s="190"/>
      <c r="AF453" s="178"/>
      <c r="AG453" s="192"/>
      <c r="AJ453" s="137">
        <f>AG452</f>
        <v>0</v>
      </c>
      <c r="AK453" s="137"/>
      <c r="AL453" s="168"/>
      <c r="AM453" s="168"/>
      <c r="AN453" s="168"/>
      <c r="AO453" s="169"/>
      <c r="AP453" s="169"/>
      <c r="AQ453" s="169"/>
      <c r="AT453" s="16"/>
      <c r="AU453" s="16"/>
    </row>
    <row r="454" spans="2:47" x14ac:dyDescent="0.2">
      <c r="B454" s="62" t="s">
        <v>240</v>
      </c>
      <c r="C454" s="149" t="s">
        <v>241</v>
      </c>
      <c r="D454" s="150"/>
      <c r="E454" s="151"/>
      <c r="F454" s="152"/>
      <c r="G454" s="66"/>
      <c r="H454" s="66"/>
      <c r="I454" s="213" t="s">
        <v>14</v>
      </c>
      <c r="J454" s="214"/>
      <c r="K454" s="215" t="s">
        <v>15</v>
      </c>
      <c r="L454" s="216" t="s">
        <v>16</v>
      </c>
      <c r="M454" s="215" t="s">
        <v>15</v>
      </c>
      <c r="N454" s="216" t="s">
        <v>17</v>
      </c>
      <c r="O454" s="215" t="s">
        <v>15</v>
      </c>
      <c r="P454" s="217" t="s">
        <v>18</v>
      </c>
      <c r="Q454" s="215" t="s">
        <v>15</v>
      </c>
      <c r="R454" s="72" t="s">
        <v>19</v>
      </c>
      <c r="S454" s="153" t="s">
        <v>15</v>
      </c>
      <c r="T454" s="217" t="s">
        <v>21</v>
      </c>
      <c r="U454" s="215" t="s">
        <v>15</v>
      </c>
      <c r="V454" s="213" t="s">
        <v>22</v>
      </c>
      <c r="W454" s="215" t="s">
        <v>15</v>
      </c>
      <c r="X454" s="216" t="s">
        <v>23</v>
      </c>
      <c r="Y454" s="215" t="s">
        <v>15</v>
      </c>
      <c r="Z454" s="217" t="s">
        <v>24</v>
      </c>
      <c r="AA454" s="215" t="s">
        <v>15</v>
      </c>
      <c r="AB454" s="180" t="s">
        <v>25</v>
      </c>
      <c r="AC454" s="68" t="s">
        <v>26</v>
      </c>
      <c r="AD454" s="68" t="s">
        <v>27</v>
      </c>
      <c r="AE454" s="70" t="s">
        <v>15</v>
      </c>
      <c r="AF454" s="74"/>
      <c r="AG454" s="75" t="s">
        <v>28</v>
      </c>
      <c r="AH454" s="210"/>
      <c r="AJ454" s="77">
        <f>AG464</f>
        <v>0</v>
      </c>
      <c r="AK454" s="77"/>
      <c r="AL454" s="78" t="s">
        <v>29</v>
      </c>
      <c r="AM454" s="78" t="s">
        <v>29</v>
      </c>
      <c r="AN454" s="78" t="s">
        <v>29</v>
      </c>
      <c r="AO454" s="78" t="s">
        <v>30</v>
      </c>
      <c r="AP454" s="78" t="s">
        <v>31</v>
      </c>
      <c r="AQ454" s="78" t="s">
        <v>32</v>
      </c>
      <c r="AT454" s="81"/>
      <c r="AU454" s="80"/>
    </row>
    <row r="455" spans="2:47" x14ac:dyDescent="0.2">
      <c r="B455" s="62"/>
      <c r="C455" s="156" t="s">
        <v>33</v>
      </c>
      <c r="D455" s="83" t="s">
        <v>34</v>
      </c>
      <c r="E455" s="83" t="s">
        <v>35</v>
      </c>
      <c r="F455" s="84" t="s">
        <v>36</v>
      </c>
      <c r="G455" s="85" t="s">
        <v>37</v>
      </c>
      <c r="H455" s="86" t="s">
        <v>38</v>
      </c>
      <c r="I455" s="87" t="s">
        <v>39</v>
      </c>
      <c r="J455" s="87"/>
      <c r="K455" s="157"/>
      <c r="L455" s="89" t="s">
        <v>40</v>
      </c>
      <c r="M455" s="157"/>
      <c r="N455" s="89" t="s">
        <v>40</v>
      </c>
      <c r="O455" s="157"/>
      <c r="P455" s="88" t="s">
        <v>41</v>
      </c>
      <c r="Q455" s="157"/>
      <c r="R455" s="88" t="s">
        <v>41</v>
      </c>
      <c r="S455" s="157"/>
      <c r="T455" s="88" t="s">
        <v>40</v>
      </c>
      <c r="U455" s="157"/>
      <c r="V455" s="87" t="s">
        <v>41</v>
      </c>
      <c r="W455" s="157"/>
      <c r="X455" s="89" t="s">
        <v>41</v>
      </c>
      <c r="Y455" s="157"/>
      <c r="Z455" s="88" t="s">
        <v>40</v>
      </c>
      <c r="AA455" s="157"/>
      <c r="AB455" s="181" t="s">
        <v>40</v>
      </c>
      <c r="AC455" s="87" t="s">
        <v>40</v>
      </c>
      <c r="AD455" s="91" t="s">
        <v>42</v>
      </c>
      <c r="AE455" s="88"/>
      <c r="AF455" s="92"/>
      <c r="AG455" s="93" t="s">
        <v>43</v>
      </c>
      <c r="AH455" s="210"/>
      <c r="AJ455" s="77">
        <f>AG464</f>
        <v>0</v>
      </c>
      <c r="AK455" s="77"/>
      <c r="AL455" s="94" t="s">
        <v>25</v>
      </c>
      <c r="AM455" s="94" t="s">
        <v>26</v>
      </c>
      <c r="AN455" s="94" t="s">
        <v>44</v>
      </c>
      <c r="AO455" s="95" t="s">
        <v>44</v>
      </c>
      <c r="AP455" s="95" t="s">
        <v>44</v>
      </c>
      <c r="AQ455" s="95" t="s">
        <v>44</v>
      </c>
      <c r="AT455" s="81"/>
      <c r="AU455" s="80"/>
    </row>
    <row r="456" spans="2:47" ht="15" x14ac:dyDescent="0.25">
      <c r="B456" s="62"/>
      <c r="C456" s="96"/>
      <c r="D456" s="195"/>
      <c r="E456" s="195"/>
      <c r="F456" s="158" t="s">
        <v>49</v>
      </c>
      <c r="G456" s="98"/>
      <c r="H456" s="98"/>
      <c r="I456" s="107"/>
      <c r="J456" s="107"/>
      <c r="K456" s="100">
        <f t="shared" ref="K456:K463" si="703">INT(IF(J456="E",(IF((AND(I456&gt;10.99)*(I456&lt;14.21)),(14.3-I456)/0.1*10,(IF((AND(I456&gt;6)*(I456&lt;11.01)),(12.65-I456)/0.05*10,0))))+50,(IF((AND(I456&gt;10.99)*(I456&lt;14.21)),(14.3-I456)/0.1*10,(IF((AND(I456&gt;6)*(I456&lt;11.01)),(12.65-I456)/0.05*10,0))))))</f>
        <v>0</v>
      </c>
      <c r="L456" s="107"/>
      <c r="M456" s="100">
        <f t="shared" ref="M456:M463" si="704">INT(IF(L456&lt;1,0,(L456-0.945)/0.055)*10)</f>
        <v>0</v>
      </c>
      <c r="N456" s="126"/>
      <c r="O456" s="100">
        <f t="shared" ref="O456:O463" si="705">INT(IF(N456&lt;3,0,(N456-2.85)/0.15)*10)</f>
        <v>0</v>
      </c>
      <c r="P456" s="102"/>
      <c r="Q456" s="100">
        <f t="shared" ref="Q456:Q463" si="706">INT(IF(P456&lt;5,0,(P456-4)/1)*10)</f>
        <v>0</v>
      </c>
      <c r="R456" s="103"/>
      <c r="S456" s="104">
        <f>INT(IF(R456&lt;30,0,(R456-27)/3)*10)</f>
        <v>0</v>
      </c>
      <c r="T456" s="107"/>
      <c r="U456" s="100">
        <f t="shared" ref="U456:U463" si="707">INT(IF(T456&lt;2.2,0,(T456-2.135)/0.065)*10)</f>
        <v>0</v>
      </c>
      <c r="V456" s="103"/>
      <c r="W456" s="100">
        <f t="shared" ref="W456:W463" si="708">INT(IF(V456&lt;5,0,(V456-4.3)/0.7)*10)</f>
        <v>0</v>
      </c>
      <c r="X456" s="85"/>
      <c r="Y456" s="100">
        <f t="shared" ref="Y456:Y463" si="709">INT(IF(X456&lt;10,0,(X456-9)/1)*10)</f>
        <v>0</v>
      </c>
      <c r="Z456" s="107"/>
      <c r="AA456" s="100">
        <f t="shared" ref="AA456:AA463" si="710">INT(IF(Z456&lt;5,0,(Z456-4.25)/0.75)*10)</f>
        <v>0</v>
      </c>
      <c r="AB456" s="108"/>
      <c r="AC456" s="102"/>
      <c r="AD456" s="109"/>
      <c r="AE456" s="110">
        <f>IF(AF456="ANO",(MAX(AL456:AN456)),0)</f>
        <v>0</v>
      </c>
      <c r="AF456" s="111" t="str">
        <f t="shared" ref="AF456:AF463" si="711">IF(AND(ISNUMBER(AB456))*((ISNUMBER(AC456)))*(((ISNUMBER(AD456)))),"NE",IF(AND(ISNUMBER(AB456))*((ISNUMBER(AC456))),"NE",IF(AND(ISNUMBER(AB456))*((ISNUMBER(AD456))),"NE",IF(AND(ISNUMBER(AC456))*((ISNUMBER(AD456))),"NE",IF(AND(AB456="")*((AC456=""))*(((AD456=""))),"NE","ANO")))))</f>
        <v>NE</v>
      </c>
      <c r="AG456" s="112">
        <f t="shared" ref="AG456:AG463" si="712">SUM(K456+M456+O456+Q456+S456+U456+W456+Y456+AA456+AE456)</f>
        <v>0</v>
      </c>
      <c r="AH456" s="210"/>
      <c r="AJ456" s="119">
        <f>AG464</f>
        <v>0</v>
      </c>
      <c r="AK456" s="119"/>
      <c r="AL456" s="114">
        <f>INT(IF(AB456&lt;25,0,(AB456-23.5)/1.5)*10)</f>
        <v>0</v>
      </c>
      <c r="AM456" s="114">
        <f>INT(IF(AC456&lt;120,0,(AC456-117.6)/2.4)*10)</f>
        <v>0</v>
      </c>
      <c r="AN456" s="114">
        <f>INT(IF(AO456&gt;=441,0,(442.5-AO456)/2.5)*10)</f>
        <v>0</v>
      </c>
      <c r="AO456" s="115" t="str">
        <f t="shared" ref="AO456:AO463" si="713">IF(AND(AP456=0,AQ456=0),"",AP456*60+AQ456)</f>
        <v/>
      </c>
      <c r="AP456" s="115">
        <f t="shared" ref="AP456:AP463" si="714">HOUR(AD456)</f>
        <v>0</v>
      </c>
      <c r="AQ456" s="115">
        <f t="shared" ref="AQ456:AQ463" si="715">MINUTE(AD456)</f>
        <v>0</v>
      </c>
      <c r="AT456" s="117">
        <f>D454</f>
        <v>0</v>
      </c>
      <c r="AU456" s="118" t="str">
        <f>IF(A456="A","QD","")</f>
        <v/>
      </c>
    </row>
    <row r="457" spans="2:47" ht="15" x14ac:dyDescent="0.25">
      <c r="B457" s="62"/>
      <c r="C457" s="96"/>
      <c r="D457" s="195"/>
      <c r="E457" s="195"/>
      <c r="F457" s="158" t="s">
        <v>49</v>
      </c>
      <c r="G457" s="98"/>
      <c r="H457" s="98"/>
      <c r="I457" s="99"/>
      <c r="J457" s="99"/>
      <c r="K457" s="100">
        <f t="shared" si="703"/>
        <v>0</v>
      </c>
      <c r="L457" s="99"/>
      <c r="M457" s="100">
        <f t="shared" si="704"/>
        <v>0</v>
      </c>
      <c r="N457" s="101"/>
      <c r="O457" s="100">
        <f t="shared" si="705"/>
        <v>0</v>
      </c>
      <c r="P457" s="102"/>
      <c r="Q457" s="100">
        <f t="shared" si="706"/>
        <v>0</v>
      </c>
      <c r="R457" s="103"/>
      <c r="S457" s="104">
        <f t="shared" ref="S457:S463" si="716">INT(IF(R457&lt;30,0,(R457-27)/3)*10)</f>
        <v>0</v>
      </c>
      <c r="T457" s="99"/>
      <c r="U457" s="100">
        <f t="shared" si="707"/>
        <v>0</v>
      </c>
      <c r="V457" s="103"/>
      <c r="W457" s="100">
        <f t="shared" si="708"/>
        <v>0</v>
      </c>
      <c r="X457" s="106"/>
      <c r="Y457" s="100">
        <f t="shared" si="709"/>
        <v>0</v>
      </c>
      <c r="Z457" s="107"/>
      <c r="AA457" s="100">
        <f t="shared" si="710"/>
        <v>0</v>
      </c>
      <c r="AB457" s="108"/>
      <c r="AC457" s="102"/>
      <c r="AD457" s="109"/>
      <c r="AE457" s="110">
        <f t="shared" ref="AE457:AE462" si="717">IF(AF457="ANO",(MAX(AL457:AN457)),0)</f>
        <v>0</v>
      </c>
      <c r="AF457" s="111" t="str">
        <f t="shared" si="711"/>
        <v>NE</v>
      </c>
      <c r="AG457" s="112">
        <f t="shared" si="712"/>
        <v>0</v>
      </c>
      <c r="AH457" s="183"/>
      <c r="AJ457" s="119">
        <f>AG464</f>
        <v>0</v>
      </c>
      <c r="AK457" s="119"/>
      <c r="AL457" s="114">
        <f t="shared" ref="AL457:AL463" si="718">INT(IF(AB457&lt;25,0,(AB457-23.5)/1.5)*10)</f>
        <v>0</v>
      </c>
      <c r="AM457" s="114">
        <f t="shared" ref="AM457:AM463" si="719">INT(IF(AC457&lt;120,0,(AC457-117.6)/2.4)*10)</f>
        <v>0</v>
      </c>
      <c r="AN457" s="114">
        <f t="shared" ref="AN457:AN463" si="720">INT(IF(AO457&gt;=441,0,(442.5-AO457)/2.5)*10)</f>
        <v>0</v>
      </c>
      <c r="AO457" s="115" t="str">
        <f t="shared" si="713"/>
        <v/>
      </c>
      <c r="AP457" s="115">
        <f t="shared" si="714"/>
        <v>0</v>
      </c>
      <c r="AQ457" s="115">
        <f t="shared" si="715"/>
        <v>0</v>
      </c>
      <c r="AT457" s="117">
        <f>D454</f>
        <v>0</v>
      </c>
      <c r="AU457" s="118" t="str">
        <f t="shared" ref="AU457:AU463" si="721">IF(A457="A","QD","")</f>
        <v/>
      </c>
    </row>
    <row r="458" spans="2:47" ht="15" x14ac:dyDescent="0.25">
      <c r="B458" s="62"/>
      <c r="C458" s="96"/>
      <c r="D458" s="195"/>
      <c r="E458" s="195"/>
      <c r="F458" s="158" t="s">
        <v>49</v>
      </c>
      <c r="G458" s="98"/>
      <c r="H458" s="98"/>
      <c r="I458" s="99"/>
      <c r="J458" s="99"/>
      <c r="K458" s="100">
        <f t="shared" si="703"/>
        <v>0</v>
      </c>
      <c r="L458" s="99"/>
      <c r="M458" s="100">
        <f t="shared" si="704"/>
        <v>0</v>
      </c>
      <c r="N458" s="101"/>
      <c r="O458" s="100">
        <f t="shared" si="705"/>
        <v>0</v>
      </c>
      <c r="P458" s="102"/>
      <c r="Q458" s="100">
        <f t="shared" si="706"/>
        <v>0</v>
      </c>
      <c r="R458" s="103"/>
      <c r="S458" s="104">
        <f t="shared" si="716"/>
        <v>0</v>
      </c>
      <c r="T458" s="99"/>
      <c r="U458" s="100">
        <f t="shared" si="707"/>
        <v>0</v>
      </c>
      <c r="V458" s="103"/>
      <c r="W458" s="100">
        <f t="shared" si="708"/>
        <v>0</v>
      </c>
      <c r="X458" s="106"/>
      <c r="Y458" s="100">
        <f t="shared" si="709"/>
        <v>0</v>
      </c>
      <c r="Z458" s="107"/>
      <c r="AA458" s="100">
        <f t="shared" si="710"/>
        <v>0</v>
      </c>
      <c r="AB458" s="108"/>
      <c r="AC458" s="102"/>
      <c r="AD458" s="109"/>
      <c r="AE458" s="110">
        <f t="shared" si="717"/>
        <v>0</v>
      </c>
      <c r="AF458" s="111" t="str">
        <f t="shared" si="711"/>
        <v>NE</v>
      </c>
      <c r="AG458" s="112">
        <f t="shared" si="712"/>
        <v>0</v>
      </c>
      <c r="AH458" s="183"/>
      <c r="AJ458" s="119">
        <f>AG464</f>
        <v>0</v>
      </c>
      <c r="AK458" s="119"/>
      <c r="AL458" s="114">
        <f t="shared" si="718"/>
        <v>0</v>
      </c>
      <c r="AM458" s="114">
        <f t="shared" si="719"/>
        <v>0</v>
      </c>
      <c r="AN458" s="114">
        <f t="shared" si="720"/>
        <v>0</v>
      </c>
      <c r="AO458" s="115" t="str">
        <f t="shared" si="713"/>
        <v/>
      </c>
      <c r="AP458" s="115">
        <f t="shared" si="714"/>
        <v>0</v>
      </c>
      <c r="AQ458" s="115">
        <f t="shared" si="715"/>
        <v>0</v>
      </c>
      <c r="AT458" s="117">
        <f>D454</f>
        <v>0</v>
      </c>
      <c r="AU458" s="118" t="str">
        <f t="shared" si="721"/>
        <v/>
      </c>
    </row>
    <row r="459" spans="2:47" ht="15" x14ac:dyDescent="0.25">
      <c r="B459" s="62"/>
      <c r="C459" s="96"/>
      <c r="D459" s="195"/>
      <c r="E459" s="195"/>
      <c r="F459" s="158" t="s">
        <v>49</v>
      </c>
      <c r="G459" s="98"/>
      <c r="H459" s="98"/>
      <c r="I459" s="99"/>
      <c r="J459" s="99"/>
      <c r="K459" s="100">
        <f t="shared" si="703"/>
        <v>0</v>
      </c>
      <c r="L459" s="99"/>
      <c r="M459" s="100">
        <f t="shared" si="704"/>
        <v>0</v>
      </c>
      <c r="N459" s="101"/>
      <c r="O459" s="100">
        <f t="shared" si="705"/>
        <v>0</v>
      </c>
      <c r="P459" s="102"/>
      <c r="Q459" s="100">
        <f t="shared" si="706"/>
        <v>0</v>
      </c>
      <c r="R459" s="103"/>
      <c r="S459" s="104">
        <f t="shared" si="716"/>
        <v>0</v>
      </c>
      <c r="T459" s="99"/>
      <c r="U459" s="100">
        <f t="shared" si="707"/>
        <v>0</v>
      </c>
      <c r="V459" s="103"/>
      <c r="W459" s="100">
        <f t="shared" si="708"/>
        <v>0</v>
      </c>
      <c r="X459" s="106"/>
      <c r="Y459" s="100">
        <f t="shared" si="709"/>
        <v>0</v>
      </c>
      <c r="Z459" s="107"/>
      <c r="AA459" s="100">
        <f t="shared" si="710"/>
        <v>0</v>
      </c>
      <c r="AB459" s="108"/>
      <c r="AC459" s="102"/>
      <c r="AD459" s="109"/>
      <c r="AE459" s="110">
        <f t="shared" si="717"/>
        <v>0</v>
      </c>
      <c r="AF459" s="111" t="str">
        <f t="shared" si="711"/>
        <v>NE</v>
      </c>
      <c r="AG459" s="112">
        <f t="shared" si="712"/>
        <v>0</v>
      </c>
      <c r="AH459" s="183"/>
      <c r="AJ459" s="119">
        <f>AG464</f>
        <v>0</v>
      </c>
      <c r="AK459" s="119"/>
      <c r="AL459" s="114">
        <f t="shared" si="718"/>
        <v>0</v>
      </c>
      <c r="AM459" s="114">
        <f t="shared" si="719"/>
        <v>0</v>
      </c>
      <c r="AN459" s="114">
        <f t="shared" si="720"/>
        <v>0</v>
      </c>
      <c r="AO459" s="115" t="str">
        <f t="shared" si="713"/>
        <v/>
      </c>
      <c r="AP459" s="115">
        <f t="shared" si="714"/>
        <v>0</v>
      </c>
      <c r="AQ459" s="115">
        <f t="shared" si="715"/>
        <v>0</v>
      </c>
      <c r="AT459" s="117">
        <f>D454</f>
        <v>0</v>
      </c>
      <c r="AU459" s="118" t="str">
        <f t="shared" si="721"/>
        <v/>
      </c>
    </row>
    <row r="460" spans="2:47" ht="15" x14ac:dyDescent="0.25">
      <c r="B460" s="62"/>
      <c r="C460" s="96"/>
      <c r="D460" s="196"/>
      <c r="E460" s="196"/>
      <c r="F460" s="124" t="s">
        <v>40</v>
      </c>
      <c r="G460" s="98"/>
      <c r="H460" s="98"/>
      <c r="I460" s="99"/>
      <c r="J460" s="99"/>
      <c r="K460" s="100">
        <f t="shared" si="703"/>
        <v>0</v>
      </c>
      <c r="L460" s="99"/>
      <c r="M460" s="100">
        <f t="shared" si="704"/>
        <v>0</v>
      </c>
      <c r="N460" s="101"/>
      <c r="O460" s="100">
        <f t="shared" si="705"/>
        <v>0</v>
      </c>
      <c r="P460" s="102"/>
      <c r="Q460" s="100">
        <f t="shared" si="706"/>
        <v>0</v>
      </c>
      <c r="R460" s="103"/>
      <c r="S460" s="104">
        <f t="shared" si="716"/>
        <v>0</v>
      </c>
      <c r="T460" s="99"/>
      <c r="U460" s="100">
        <f t="shared" si="707"/>
        <v>0</v>
      </c>
      <c r="V460" s="103"/>
      <c r="W460" s="100">
        <f t="shared" si="708"/>
        <v>0</v>
      </c>
      <c r="X460" s="85"/>
      <c r="Y460" s="100">
        <f t="shared" si="709"/>
        <v>0</v>
      </c>
      <c r="Z460" s="107"/>
      <c r="AA460" s="100">
        <f t="shared" si="710"/>
        <v>0</v>
      </c>
      <c r="AB460" s="108"/>
      <c r="AC460" s="102"/>
      <c r="AD460" s="122"/>
      <c r="AE460" s="110">
        <f t="shared" si="717"/>
        <v>0</v>
      </c>
      <c r="AF460" s="111" t="str">
        <f t="shared" si="711"/>
        <v>NE</v>
      </c>
      <c r="AG460" s="128">
        <f t="shared" si="712"/>
        <v>0</v>
      </c>
      <c r="AH460" s="183"/>
      <c r="AJ460" s="119">
        <f>AG464</f>
        <v>0</v>
      </c>
      <c r="AK460" s="119"/>
      <c r="AL460" s="114">
        <f t="shared" si="718"/>
        <v>0</v>
      </c>
      <c r="AM460" s="114">
        <f t="shared" si="719"/>
        <v>0</v>
      </c>
      <c r="AN460" s="114">
        <f t="shared" si="720"/>
        <v>0</v>
      </c>
      <c r="AO460" s="115" t="str">
        <f t="shared" si="713"/>
        <v/>
      </c>
      <c r="AP460" s="115">
        <f t="shared" si="714"/>
        <v>0</v>
      </c>
      <c r="AQ460" s="115">
        <f t="shared" si="715"/>
        <v>0</v>
      </c>
      <c r="AT460" s="117">
        <f>D454</f>
        <v>0</v>
      </c>
      <c r="AU460" s="118" t="str">
        <f t="shared" si="721"/>
        <v/>
      </c>
    </row>
    <row r="461" spans="2:47" ht="15" x14ac:dyDescent="0.25">
      <c r="B461" s="62"/>
      <c r="C461" s="96"/>
      <c r="D461" s="196"/>
      <c r="E461" s="196"/>
      <c r="F461" s="124" t="s">
        <v>40</v>
      </c>
      <c r="G461" s="98"/>
      <c r="H461" s="98"/>
      <c r="I461" s="107"/>
      <c r="J461" s="107"/>
      <c r="K461" s="100">
        <f t="shared" si="703"/>
        <v>0</v>
      </c>
      <c r="L461" s="107"/>
      <c r="M461" s="100">
        <f t="shared" si="704"/>
        <v>0</v>
      </c>
      <c r="N461" s="126"/>
      <c r="O461" s="100">
        <f t="shared" si="705"/>
        <v>0</v>
      </c>
      <c r="P461" s="102"/>
      <c r="Q461" s="100">
        <f t="shared" si="706"/>
        <v>0</v>
      </c>
      <c r="R461" s="103"/>
      <c r="S461" s="104">
        <f t="shared" si="716"/>
        <v>0</v>
      </c>
      <c r="T461" s="107"/>
      <c r="U461" s="100">
        <f t="shared" si="707"/>
        <v>0</v>
      </c>
      <c r="V461" s="103"/>
      <c r="W461" s="100">
        <f t="shared" si="708"/>
        <v>0</v>
      </c>
      <c r="X461" s="106"/>
      <c r="Y461" s="100">
        <f t="shared" si="709"/>
        <v>0</v>
      </c>
      <c r="Z461" s="107"/>
      <c r="AA461" s="100">
        <f t="shared" si="710"/>
        <v>0</v>
      </c>
      <c r="AB461" s="108"/>
      <c r="AC461" s="102"/>
      <c r="AD461" s="109"/>
      <c r="AE461" s="110">
        <f t="shared" si="717"/>
        <v>0</v>
      </c>
      <c r="AF461" s="111" t="str">
        <f t="shared" si="711"/>
        <v>NE</v>
      </c>
      <c r="AG461" s="128">
        <f t="shared" si="712"/>
        <v>0</v>
      </c>
      <c r="AH461" s="183"/>
      <c r="AJ461" s="119">
        <f>AG464</f>
        <v>0</v>
      </c>
      <c r="AK461" s="119"/>
      <c r="AL461" s="114">
        <f t="shared" si="718"/>
        <v>0</v>
      </c>
      <c r="AM461" s="114">
        <f t="shared" si="719"/>
        <v>0</v>
      </c>
      <c r="AN461" s="114">
        <f t="shared" si="720"/>
        <v>0</v>
      </c>
      <c r="AO461" s="115" t="str">
        <f t="shared" si="713"/>
        <v/>
      </c>
      <c r="AP461" s="115">
        <f t="shared" si="714"/>
        <v>0</v>
      </c>
      <c r="AQ461" s="115">
        <f t="shared" si="715"/>
        <v>0</v>
      </c>
      <c r="AT461" s="117">
        <f>D454</f>
        <v>0</v>
      </c>
      <c r="AU461" s="118" t="str">
        <f t="shared" si="721"/>
        <v/>
      </c>
    </row>
    <row r="462" spans="2:47" ht="15" x14ac:dyDescent="0.25">
      <c r="B462" s="62"/>
      <c r="C462" s="96"/>
      <c r="D462" s="196"/>
      <c r="E462" s="196"/>
      <c r="F462" s="124" t="s">
        <v>40</v>
      </c>
      <c r="G462" s="98"/>
      <c r="H462" s="98"/>
      <c r="I462" s="107"/>
      <c r="J462" s="107"/>
      <c r="K462" s="100">
        <f t="shared" si="703"/>
        <v>0</v>
      </c>
      <c r="L462" s="107"/>
      <c r="M462" s="100">
        <f t="shared" si="704"/>
        <v>0</v>
      </c>
      <c r="N462" s="126"/>
      <c r="O462" s="100">
        <f t="shared" si="705"/>
        <v>0</v>
      </c>
      <c r="P462" s="102"/>
      <c r="Q462" s="100">
        <f t="shared" si="706"/>
        <v>0</v>
      </c>
      <c r="R462" s="103"/>
      <c r="S462" s="104">
        <f t="shared" si="716"/>
        <v>0</v>
      </c>
      <c r="T462" s="107"/>
      <c r="U462" s="100">
        <f t="shared" si="707"/>
        <v>0</v>
      </c>
      <c r="V462" s="103"/>
      <c r="W462" s="100">
        <f t="shared" si="708"/>
        <v>0</v>
      </c>
      <c r="X462" s="106"/>
      <c r="Y462" s="100">
        <f t="shared" si="709"/>
        <v>0</v>
      </c>
      <c r="Z462" s="107"/>
      <c r="AA462" s="100">
        <f t="shared" si="710"/>
        <v>0</v>
      </c>
      <c r="AB462" s="108"/>
      <c r="AC462" s="102"/>
      <c r="AD462" s="109"/>
      <c r="AE462" s="110">
        <f t="shared" si="717"/>
        <v>0</v>
      </c>
      <c r="AF462" s="111" t="str">
        <f t="shared" si="711"/>
        <v>NE</v>
      </c>
      <c r="AG462" s="128">
        <f t="shared" si="712"/>
        <v>0</v>
      </c>
      <c r="AH462" s="183"/>
      <c r="AJ462" s="119">
        <f>AG464</f>
        <v>0</v>
      </c>
      <c r="AK462" s="119"/>
      <c r="AL462" s="114">
        <f t="shared" si="718"/>
        <v>0</v>
      </c>
      <c r="AM462" s="114">
        <f t="shared" si="719"/>
        <v>0</v>
      </c>
      <c r="AN462" s="114">
        <f t="shared" si="720"/>
        <v>0</v>
      </c>
      <c r="AO462" s="115" t="str">
        <f t="shared" si="713"/>
        <v/>
      </c>
      <c r="AP462" s="115">
        <f t="shared" si="714"/>
        <v>0</v>
      </c>
      <c r="AQ462" s="115">
        <f t="shared" si="715"/>
        <v>0</v>
      </c>
      <c r="AT462" s="117">
        <f>D454</f>
        <v>0</v>
      </c>
      <c r="AU462" s="118" t="str">
        <f t="shared" si="721"/>
        <v/>
      </c>
    </row>
    <row r="463" spans="2:47" ht="15" x14ac:dyDescent="0.25">
      <c r="B463" s="62"/>
      <c r="C463" s="96"/>
      <c r="D463" s="196"/>
      <c r="E463" s="196"/>
      <c r="F463" s="124" t="s">
        <v>40</v>
      </c>
      <c r="G463" s="98"/>
      <c r="H463" s="98"/>
      <c r="I463" s="107"/>
      <c r="J463" s="107"/>
      <c r="K463" s="100">
        <f t="shared" si="703"/>
        <v>0</v>
      </c>
      <c r="L463" s="107"/>
      <c r="M463" s="100">
        <f t="shared" si="704"/>
        <v>0</v>
      </c>
      <c r="N463" s="126"/>
      <c r="O463" s="100">
        <f t="shared" si="705"/>
        <v>0</v>
      </c>
      <c r="P463" s="102"/>
      <c r="Q463" s="100">
        <f t="shared" si="706"/>
        <v>0</v>
      </c>
      <c r="R463" s="103"/>
      <c r="S463" s="104">
        <f t="shared" si="716"/>
        <v>0</v>
      </c>
      <c r="T463" s="107"/>
      <c r="U463" s="100">
        <f t="shared" si="707"/>
        <v>0</v>
      </c>
      <c r="V463" s="103"/>
      <c r="W463" s="100">
        <f t="shared" si="708"/>
        <v>0</v>
      </c>
      <c r="X463" s="106"/>
      <c r="Y463" s="100">
        <f t="shared" si="709"/>
        <v>0</v>
      </c>
      <c r="Z463" s="107"/>
      <c r="AA463" s="100">
        <f t="shared" si="710"/>
        <v>0</v>
      </c>
      <c r="AB463" s="108"/>
      <c r="AC463" s="102"/>
      <c r="AD463" s="109"/>
      <c r="AE463" s="110">
        <f>IF(AF463="ANO",(MAX(AL463:AN463)),0)</f>
        <v>0</v>
      </c>
      <c r="AF463" s="111" t="str">
        <f t="shared" si="711"/>
        <v>NE</v>
      </c>
      <c r="AG463" s="128">
        <f t="shared" si="712"/>
        <v>0</v>
      </c>
      <c r="AH463" s="183"/>
      <c r="AJ463" s="119">
        <f>AG464</f>
        <v>0</v>
      </c>
      <c r="AK463" s="119"/>
      <c r="AL463" s="114">
        <f t="shared" si="718"/>
        <v>0</v>
      </c>
      <c r="AM463" s="114">
        <f t="shared" si="719"/>
        <v>0</v>
      </c>
      <c r="AN463" s="114">
        <f t="shared" si="720"/>
        <v>0</v>
      </c>
      <c r="AO463" s="115" t="str">
        <f t="shared" si="713"/>
        <v/>
      </c>
      <c r="AP463" s="115">
        <f t="shared" si="714"/>
        <v>0</v>
      </c>
      <c r="AQ463" s="115">
        <f t="shared" si="715"/>
        <v>0</v>
      </c>
      <c r="AT463" s="117">
        <f>D454</f>
        <v>0</v>
      </c>
      <c r="AU463" s="118" t="str">
        <f t="shared" si="721"/>
        <v/>
      </c>
    </row>
    <row r="464" spans="2:47" x14ac:dyDescent="0.2">
      <c r="B464" s="62"/>
      <c r="C464" s="160"/>
      <c r="D464" s="197"/>
      <c r="E464" s="197"/>
      <c r="F464" s="198"/>
      <c r="G464" s="197"/>
      <c r="H464" s="197"/>
      <c r="I464" s="197"/>
      <c r="J464" s="197"/>
      <c r="K464" s="205"/>
      <c r="L464" s="197"/>
      <c r="M464" s="163"/>
      <c r="N464" s="164"/>
      <c r="O464" s="163"/>
      <c r="P464" s="164"/>
      <c r="Q464" s="163"/>
      <c r="R464" s="164"/>
      <c r="S464" s="161"/>
      <c r="T464" s="197"/>
      <c r="U464" s="197"/>
      <c r="V464" s="197"/>
      <c r="W464" s="197"/>
      <c r="X464" s="197"/>
      <c r="Y464" s="197"/>
      <c r="Z464" s="197"/>
      <c r="AA464" s="197"/>
      <c r="AB464" s="197"/>
      <c r="AC464" s="197"/>
      <c r="AD464" s="197"/>
      <c r="AE464" s="199" t="s">
        <v>63</v>
      </c>
      <c r="AF464" s="200"/>
      <c r="AG464" s="201">
        <f>SUM((SUM(AG456:AG459)-MIN(AG456:AG459))+(SUM(AG460:AG463)-MIN(AG460:AG463)))</f>
        <v>0</v>
      </c>
      <c r="AH464" s="210"/>
      <c r="AJ464" s="137">
        <f>AG464</f>
        <v>0</v>
      </c>
      <c r="AK464" s="137"/>
      <c r="AL464" s="137"/>
      <c r="AM464" s="137"/>
      <c r="AN464" s="137"/>
      <c r="AP464" s="16"/>
      <c r="AQ464" s="139"/>
      <c r="AT464" s="14"/>
      <c r="AU464" s="14"/>
    </row>
    <row r="465" spans="2:47" ht="13.5" thickBot="1" x14ac:dyDescent="0.25">
      <c r="B465" s="62"/>
      <c r="C465" s="170"/>
      <c r="D465" s="142"/>
      <c r="E465" s="142"/>
      <c r="F465" s="143"/>
      <c r="G465" s="143"/>
      <c r="H465" s="143"/>
      <c r="I465" s="143"/>
      <c r="J465" s="143"/>
      <c r="K465" s="190"/>
      <c r="L465" s="202"/>
      <c r="M465" s="144"/>
      <c r="N465" s="143"/>
      <c r="O465" s="144"/>
      <c r="P465" s="143"/>
      <c r="Q465" s="144"/>
      <c r="R465" s="143"/>
      <c r="S465" s="143"/>
      <c r="T465" s="143"/>
      <c r="U465" s="144"/>
      <c r="V465" s="145"/>
      <c r="W465" s="144"/>
      <c r="X465" s="143"/>
      <c r="Y465" s="144"/>
      <c r="Z465" s="143"/>
      <c r="AA465" s="144"/>
      <c r="AB465" s="203"/>
      <c r="AC465" s="145"/>
      <c r="AD465" s="145"/>
      <c r="AE465" s="190"/>
      <c r="AF465" s="178"/>
      <c r="AG465" s="192"/>
      <c r="AH465" s="210"/>
      <c r="AJ465" s="137">
        <f>AG464</f>
        <v>0</v>
      </c>
      <c r="AK465" s="137"/>
      <c r="AL465" s="137"/>
      <c r="AM465" s="137"/>
      <c r="AN465" s="137"/>
      <c r="AP465" s="16"/>
      <c r="AQ465" s="16"/>
      <c r="AT465" s="16"/>
      <c r="AU465" s="16"/>
    </row>
    <row r="466" spans="2:47" x14ac:dyDescent="0.2">
      <c r="B466" s="62" t="s">
        <v>242</v>
      </c>
      <c r="C466" s="149" t="s">
        <v>243</v>
      </c>
      <c r="D466" s="150"/>
      <c r="E466" s="151"/>
      <c r="F466" s="152"/>
      <c r="G466" s="66"/>
      <c r="H466" s="66"/>
      <c r="I466" s="68" t="s">
        <v>14</v>
      </c>
      <c r="J466" s="69"/>
      <c r="K466" s="153" t="s">
        <v>15</v>
      </c>
      <c r="L466" s="67" t="s">
        <v>16</v>
      </c>
      <c r="M466" s="153" t="s">
        <v>15</v>
      </c>
      <c r="N466" s="67" t="s">
        <v>17</v>
      </c>
      <c r="O466" s="153" t="s">
        <v>15</v>
      </c>
      <c r="P466" s="154" t="s">
        <v>18</v>
      </c>
      <c r="Q466" s="153" t="s">
        <v>15</v>
      </c>
      <c r="R466" s="72" t="s">
        <v>19</v>
      </c>
      <c r="S466" s="153" t="s">
        <v>15</v>
      </c>
      <c r="T466" s="154" t="s">
        <v>21</v>
      </c>
      <c r="U466" s="153" t="s">
        <v>15</v>
      </c>
      <c r="V466" s="68" t="s">
        <v>22</v>
      </c>
      <c r="W466" s="153" t="s">
        <v>15</v>
      </c>
      <c r="X466" s="67" t="s">
        <v>23</v>
      </c>
      <c r="Y466" s="153" t="s">
        <v>15</v>
      </c>
      <c r="Z466" s="154" t="s">
        <v>24</v>
      </c>
      <c r="AA466" s="153" t="s">
        <v>15</v>
      </c>
      <c r="AB466" s="180" t="s">
        <v>25</v>
      </c>
      <c r="AC466" s="68" t="s">
        <v>26</v>
      </c>
      <c r="AD466" s="68" t="s">
        <v>27</v>
      </c>
      <c r="AE466" s="70" t="s">
        <v>15</v>
      </c>
      <c r="AF466" s="74"/>
      <c r="AG466" s="75" t="s">
        <v>28</v>
      </c>
      <c r="AJ466" s="77">
        <f>AG476</f>
        <v>0</v>
      </c>
      <c r="AK466" s="77"/>
      <c r="AL466" s="78" t="s">
        <v>29</v>
      </c>
      <c r="AM466" s="78" t="s">
        <v>29</v>
      </c>
      <c r="AN466" s="78" t="s">
        <v>29</v>
      </c>
      <c r="AO466" s="78" t="s">
        <v>30</v>
      </c>
      <c r="AP466" s="78" t="s">
        <v>31</v>
      </c>
      <c r="AQ466" s="78" t="s">
        <v>32</v>
      </c>
      <c r="AT466" s="16"/>
      <c r="AU466" s="16"/>
    </row>
    <row r="467" spans="2:47" x14ac:dyDescent="0.2">
      <c r="B467" s="62"/>
      <c r="C467" s="156" t="s">
        <v>33</v>
      </c>
      <c r="D467" s="83" t="s">
        <v>34</v>
      </c>
      <c r="E467" s="83" t="s">
        <v>35</v>
      </c>
      <c r="F467" s="84" t="s">
        <v>36</v>
      </c>
      <c r="G467" s="85" t="s">
        <v>37</v>
      </c>
      <c r="H467" s="86" t="s">
        <v>38</v>
      </c>
      <c r="I467" s="87" t="s">
        <v>39</v>
      </c>
      <c r="J467" s="87"/>
      <c r="K467" s="157"/>
      <c r="L467" s="89" t="s">
        <v>40</v>
      </c>
      <c r="M467" s="157"/>
      <c r="N467" s="89" t="s">
        <v>40</v>
      </c>
      <c r="O467" s="157"/>
      <c r="P467" s="88" t="s">
        <v>41</v>
      </c>
      <c r="Q467" s="157"/>
      <c r="R467" s="88" t="s">
        <v>41</v>
      </c>
      <c r="S467" s="157"/>
      <c r="T467" s="88" t="s">
        <v>40</v>
      </c>
      <c r="U467" s="157"/>
      <c r="V467" s="87" t="s">
        <v>41</v>
      </c>
      <c r="W467" s="157"/>
      <c r="X467" s="89" t="s">
        <v>41</v>
      </c>
      <c r="Y467" s="157"/>
      <c r="Z467" s="88" t="s">
        <v>40</v>
      </c>
      <c r="AA467" s="157"/>
      <c r="AB467" s="181" t="s">
        <v>40</v>
      </c>
      <c r="AC467" s="87" t="s">
        <v>40</v>
      </c>
      <c r="AD467" s="91" t="s">
        <v>42</v>
      </c>
      <c r="AE467" s="88"/>
      <c r="AF467" s="92"/>
      <c r="AG467" s="93" t="s">
        <v>43</v>
      </c>
      <c r="AJ467" s="77">
        <f>AG476</f>
        <v>0</v>
      </c>
      <c r="AK467" s="77"/>
      <c r="AL467" s="94" t="s">
        <v>25</v>
      </c>
      <c r="AM467" s="94" t="s">
        <v>26</v>
      </c>
      <c r="AN467" s="94" t="s">
        <v>44</v>
      </c>
      <c r="AO467" s="95" t="s">
        <v>44</v>
      </c>
      <c r="AP467" s="95" t="s">
        <v>44</v>
      </c>
      <c r="AQ467" s="95" t="s">
        <v>44</v>
      </c>
      <c r="AT467" s="16"/>
      <c r="AU467" s="16"/>
    </row>
    <row r="468" spans="2:47" ht="15" x14ac:dyDescent="0.25">
      <c r="B468" s="62"/>
      <c r="C468" s="96"/>
      <c r="D468" s="195"/>
      <c r="E468" s="195"/>
      <c r="F468" s="158" t="s">
        <v>49</v>
      </c>
      <c r="G468" s="98"/>
      <c r="H468" s="98"/>
      <c r="I468" s="107"/>
      <c r="J468" s="107"/>
      <c r="K468" s="100">
        <f t="shared" ref="K468:K475" si="722">INT(IF(J468="E",(IF((AND(I468&gt;10.99)*(I468&lt;14.21)),(14.3-I468)/0.1*10,(IF((AND(I468&gt;6)*(I468&lt;11.01)),(12.65-I468)/0.05*10,0))))+50,(IF((AND(I468&gt;10.99)*(I468&lt;14.21)),(14.3-I468)/0.1*10,(IF((AND(I468&gt;6)*(I468&lt;11.01)),(12.65-I468)/0.05*10,0))))))</f>
        <v>0</v>
      </c>
      <c r="L468" s="107"/>
      <c r="M468" s="100">
        <f t="shared" ref="M468:M475" si="723">INT(IF(L468&lt;1,0,(L468-0.945)/0.055)*10)</f>
        <v>0</v>
      </c>
      <c r="N468" s="126"/>
      <c r="O468" s="100">
        <f t="shared" ref="O468:O475" si="724">INT(IF(N468&lt;3,0,(N468-2.85)/0.15)*10)</f>
        <v>0</v>
      </c>
      <c r="P468" s="102"/>
      <c r="Q468" s="100">
        <f t="shared" ref="Q468:Q475" si="725">INT(IF(P468&lt;5,0,(P468-4)/1)*10)</f>
        <v>0</v>
      </c>
      <c r="R468" s="103"/>
      <c r="S468" s="104">
        <f>INT(IF(R468&lt;30,0,(R468-27)/3)*10)</f>
        <v>0</v>
      </c>
      <c r="T468" s="107"/>
      <c r="U468" s="100">
        <f t="shared" ref="U468:U475" si="726">INT(IF(T468&lt;2.2,0,(T468-2.135)/0.065)*10)</f>
        <v>0</v>
      </c>
      <c r="V468" s="103"/>
      <c r="W468" s="100">
        <f t="shared" ref="W468:W475" si="727">INT(IF(V468&lt;5,0,(V468-4.3)/0.7)*10)</f>
        <v>0</v>
      </c>
      <c r="X468" s="85"/>
      <c r="Y468" s="100">
        <f t="shared" ref="Y468:Y475" si="728">INT(IF(X468&lt;10,0,(X468-9)/1)*10)</f>
        <v>0</v>
      </c>
      <c r="Z468" s="107"/>
      <c r="AA468" s="100">
        <f t="shared" ref="AA468:AA475" si="729">INT(IF(Z468&lt;5,0,(Z468-4.25)/0.75)*10)</f>
        <v>0</v>
      </c>
      <c r="AB468" s="108"/>
      <c r="AC468" s="102"/>
      <c r="AD468" s="109"/>
      <c r="AE468" s="110">
        <f>IF(AF468="ANO",(MAX(AL468:AN468)),0)</f>
        <v>0</v>
      </c>
      <c r="AF468" s="111" t="str">
        <f t="shared" ref="AF468:AF475" si="730">IF(AND(ISNUMBER(AB468))*((ISNUMBER(AC468)))*(((ISNUMBER(AD468)))),"NE",IF(AND(ISNUMBER(AB468))*((ISNUMBER(AC468))),"NE",IF(AND(ISNUMBER(AB468))*((ISNUMBER(AD468))),"NE",IF(AND(ISNUMBER(AC468))*((ISNUMBER(AD468))),"NE",IF(AND(AB468="")*((AC468=""))*(((AD468=""))),"NE","ANO")))))</f>
        <v>NE</v>
      </c>
      <c r="AG468" s="112">
        <f t="shared" ref="AG468:AG475" si="731">SUM(K468+M468+O468+Q468+S468+U468+W468+Y468+AA468+AE468)</f>
        <v>0</v>
      </c>
      <c r="AJ468" s="119">
        <f>AG476</f>
        <v>0</v>
      </c>
      <c r="AK468" s="119"/>
      <c r="AL468" s="114">
        <f>INT(IF(AB468&lt;25,0,(AB468-23.5)/1.5)*10)</f>
        <v>0</v>
      </c>
      <c r="AM468" s="114">
        <f>INT(IF(AC468&lt;120,0,(AC468-117.6)/2.4)*10)</f>
        <v>0</v>
      </c>
      <c r="AN468" s="114">
        <f>INT(IF(AO468&gt;=441,0,(442.5-AO468)/2.5)*10)</f>
        <v>0</v>
      </c>
      <c r="AO468" s="115" t="str">
        <f t="shared" ref="AO468:AO475" si="732">IF(AND(AP468=0,AQ468=0),"",AP468*60+AQ468)</f>
        <v/>
      </c>
      <c r="AP468" s="115">
        <f t="shared" ref="AP468:AP475" si="733">HOUR(AD468)</f>
        <v>0</v>
      </c>
      <c r="AQ468" s="115">
        <f t="shared" ref="AQ468:AQ475" si="734">MINUTE(AD468)</f>
        <v>0</v>
      </c>
      <c r="AT468" s="117">
        <f>D466</f>
        <v>0</v>
      </c>
      <c r="AU468" s="118" t="str">
        <f>IF(A468="A","QD","")</f>
        <v/>
      </c>
    </row>
    <row r="469" spans="2:47" ht="15" x14ac:dyDescent="0.25">
      <c r="B469" s="62"/>
      <c r="C469" s="96"/>
      <c r="D469" s="195"/>
      <c r="E469" s="195"/>
      <c r="F469" s="158" t="s">
        <v>49</v>
      </c>
      <c r="G469" s="98"/>
      <c r="H469" s="98"/>
      <c r="I469" s="99"/>
      <c r="J469" s="99"/>
      <c r="K469" s="100">
        <f t="shared" si="722"/>
        <v>0</v>
      </c>
      <c r="L469" s="99"/>
      <c r="M469" s="100">
        <f t="shared" si="723"/>
        <v>0</v>
      </c>
      <c r="N469" s="101"/>
      <c r="O469" s="100">
        <f t="shared" si="724"/>
        <v>0</v>
      </c>
      <c r="P469" s="102"/>
      <c r="Q469" s="100">
        <f t="shared" si="725"/>
        <v>0</v>
      </c>
      <c r="R469" s="103"/>
      <c r="S469" s="104">
        <f t="shared" ref="S469:S475" si="735">INT(IF(R469&lt;30,0,(R469-27)/3)*10)</f>
        <v>0</v>
      </c>
      <c r="T469" s="99"/>
      <c r="U469" s="100">
        <f t="shared" si="726"/>
        <v>0</v>
      </c>
      <c r="V469" s="103"/>
      <c r="W469" s="100">
        <f t="shared" si="727"/>
        <v>0</v>
      </c>
      <c r="X469" s="106"/>
      <c r="Y469" s="100">
        <f t="shared" si="728"/>
        <v>0</v>
      </c>
      <c r="Z469" s="107"/>
      <c r="AA469" s="100">
        <f t="shared" si="729"/>
        <v>0</v>
      </c>
      <c r="AB469" s="108"/>
      <c r="AC469" s="102"/>
      <c r="AD469" s="109"/>
      <c r="AE469" s="110">
        <f t="shared" ref="AE469:AE474" si="736">IF(AF469="ANO",(MAX(AL469:AN469)),0)</f>
        <v>0</v>
      </c>
      <c r="AF469" s="111" t="str">
        <f t="shared" si="730"/>
        <v>NE</v>
      </c>
      <c r="AG469" s="112">
        <f t="shared" si="731"/>
        <v>0</v>
      </c>
      <c r="AJ469" s="119">
        <f>AG476</f>
        <v>0</v>
      </c>
      <c r="AK469" s="119"/>
      <c r="AL469" s="114">
        <f t="shared" ref="AL469:AL475" si="737">INT(IF(AB469&lt;25,0,(AB469-23.5)/1.5)*10)</f>
        <v>0</v>
      </c>
      <c r="AM469" s="114">
        <f t="shared" ref="AM469:AM475" si="738">INT(IF(AC469&lt;120,0,(AC469-117.6)/2.4)*10)</f>
        <v>0</v>
      </c>
      <c r="AN469" s="114">
        <f t="shared" ref="AN469:AN475" si="739">INT(IF(AO469&gt;=441,0,(442.5-AO469)/2.5)*10)</f>
        <v>0</v>
      </c>
      <c r="AO469" s="115" t="str">
        <f t="shared" si="732"/>
        <v/>
      </c>
      <c r="AP469" s="115">
        <f t="shared" si="733"/>
        <v>0</v>
      </c>
      <c r="AQ469" s="115">
        <f t="shared" si="734"/>
        <v>0</v>
      </c>
      <c r="AT469" s="117">
        <f>D466</f>
        <v>0</v>
      </c>
      <c r="AU469" s="118" t="str">
        <f t="shared" ref="AU469:AU475" si="740">IF(A469="A","QD","")</f>
        <v/>
      </c>
    </row>
    <row r="470" spans="2:47" ht="15" x14ac:dyDescent="0.25">
      <c r="B470" s="62"/>
      <c r="C470" s="96"/>
      <c r="D470" s="195"/>
      <c r="E470" s="195"/>
      <c r="F470" s="158" t="s">
        <v>49</v>
      </c>
      <c r="G470" s="98"/>
      <c r="H470" s="98"/>
      <c r="I470" s="99"/>
      <c r="J470" s="99"/>
      <c r="K470" s="100">
        <f t="shared" si="722"/>
        <v>0</v>
      </c>
      <c r="L470" s="99"/>
      <c r="M470" s="100">
        <f t="shared" si="723"/>
        <v>0</v>
      </c>
      <c r="N470" s="101"/>
      <c r="O470" s="100">
        <f t="shared" si="724"/>
        <v>0</v>
      </c>
      <c r="P470" s="102"/>
      <c r="Q470" s="100">
        <f t="shared" si="725"/>
        <v>0</v>
      </c>
      <c r="R470" s="103"/>
      <c r="S470" s="104">
        <f t="shared" si="735"/>
        <v>0</v>
      </c>
      <c r="T470" s="99"/>
      <c r="U470" s="100">
        <f t="shared" si="726"/>
        <v>0</v>
      </c>
      <c r="V470" s="103"/>
      <c r="W470" s="100">
        <f t="shared" si="727"/>
        <v>0</v>
      </c>
      <c r="X470" s="106"/>
      <c r="Y470" s="100">
        <f t="shared" si="728"/>
        <v>0</v>
      </c>
      <c r="Z470" s="107"/>
      <c r="AA470" s="100">
        <f t="shared" si="729"/>
        <v>0</v>
      </c>
      <c r="AB470" s="108"/>
      <c r="AC470" s="102"/>
      <c r="AD470" s="109"/>
      <c r="AE470" s="110">
        <f t="shared" si="736"/>
        <v>0</v>
      </c>
      <c r="AF470" s="111" t="str">
        <f t="shared" si="730"/>
        <v>NE</v>
      </c>
      <c r="AG470" s="112">
        <f t="shared" si="731"/>
        <v>0</v>
      </c>
      <c r="AJ470" s="119">
        <f>AG476</f>
        <v>0</v>
      </c>
      <c r="AK470" s="119"/>
      <c r="AL470" s="114">
        <f t="shared" si="737"/>
        <v>0</v>
      </c>
      <c r="AM470" s="114">
        <f t="shared" si="738"/>
        <v>0</v>
      </c>
      <c r="AN470" s="114">
        <f t="shared" si="739"/>
        <v>0</v>
      </c>
      <c r="AO470" s="115" t="str">
        <f t="shared" si="732"/>
        <v/>
      </c>
      <c r="AP470" s="115">
        <f t="shared" si="733"/>
        <v>0</v>
      </c>
      <c r="AQ470" s="115">
        <f t="shared" si="734"/>
        <v>0</v>
      </c>
      <c r="AT470" s="117">
        <f>D466</f>
        <v>0</v>
      </c>
      <c r="AU470" s="118" t="str">
        <f t="shared" si="740"/>
        <v/>
      </c>
    </row>
    <row r="471" spans="2:47" ht="15" x14ac:dyDescent="0.25">
      <c r="B471" s="62"/>
      <c r="C471" s="96"/>
      <c r="D471" s="195"/>
      <c r="E471" s="195"/>
      <c r="F471" s="158" t="s">
        <v>49</v>
      </c>
      <c r="G471" s="98"/>
      <c r="H471" s="98"/>
      <c r="I471" s="99"/>
      <c r="J471" s="99"/>
      <c r="K471" s="100">
        <f t="shared" si="722"/>
        <v>0</v>
      </c>
      <c r="L471" s="99"/>
      <c r="M471" s="100">
        <f t="shared" si="723"/>
        <v>0</v>
      </c>
      <c r="N471" s="101"/>
      <c r="O471" s="100">
        <f t="shared" si="724"/>
        <v>0</v>
      </c>
      <c r="P471" s="102"/>
      <c r="Q471" s="100">
        <f t="shared" si="725"/>
        <v>0</v>
      </c>
      <c r="R471" s="103"/>
      <c r="S471" s="104">
        <f t="shared" si="735"/>
        <v>0</v>
      </c>
      <c r="T471" s="99"/>
      <c r="U471" s="100">
        <f t="shared" si="726"/>
        <v>0</v>
      </c>
      <c r="V471" s="103"/>
      <c r="W471" s="100">
        <f t="shared" si="727"/>
        <v>0</v>
      </c>
      <c r="X471" s="106"/>
      <c r="Y471" s="100">
        <f t="shared" si="728"/>
        <v>0</v>
      </c>
      <c r="Z471" s="107"/>
      <c r="AA471" s="100">
        <f t="shared" si="729"/>
        <v>0</v>
      </c>
      <c r="AB471" s="108"/>
      <c r="AC471" s="102"/>
      <c r="AD471" s="109"/>
      <c r="AE471" s="110">
        <f t="shared" si="736"/>
        <v>0</v>
      </c>
      <c r="AF471" s="111" t="str">
        <f t="shared" si="730"/>
        <v>NE</v>
      </c>
      <c r="AG471" s="112">
        <f t="shared" si="731"/>
        <v>0</v>
      </c>
      <c r="AJ471" s="119">
        <f>AG476</f>
        <v>0</v>
      </c>
      <c r="AK471" s="119"/>
      <c r="AL471" s="114">
        <f t="shared" si="737"/>
        <v>0</v>
      </c>
      <c r="AM471" s="114">
        <f t="shared" si="738"/>
        <v>0</v>
      </c>
      <c r="AN471" s="114">
        <f t="shared" si="739"/>
        <v>0</v>
      </c>
      <c r="AO471" s="115" t="str">
        <f t="shared" si="732"/>
        <v/>
      </c>
      <c r="AP471" s="115">
        <f t="shared" si="733"/>
        <v>0</v>
      </c>
      <c r="AQ471" s="115">
        <f t="shared" si="734"/>
        <v>0</v>
      </c>
      <c r="AT471" s="117">
        <f>D466</f>
        <v>0</v>
      </c>
      <c r="AU471" s="118" t="str">
        <f t="shared" si="740"/>
        <v/>
      </c>
    </row>
    <row r="472" spans="2:47" ht="15" x14ac:dyDescent="0.25">
      <c r="B472" s="62"/>
      <c r="C472" s="96"/>
      <c r="D472" s="196"/>
      <c r="E472" s="196"/>
      <c r="F472" s="124" t="s">
        <v>40</v>
      </c>
      <c r="G472" s="98"/>
      <c r="H472" s="98"/>
      <c r="I472" s="99"/>
      <c r="J472" s="99"/>
      <c r="K472" s="100">
        <f t="shared" si="722"/>
        <v>0</v>
      </c>
      <c r="L472" s="99"/>
      <c r="M472" s="100">
        <f t="shared" si="723"/>
        <v>0</v>
      </c>
      <c r="N472" s="101"/>
      <c r="O472" s="100">
        <f t="shared" si="724"/>
        <v>0</v>
      </c>
      <c r="P472" s="102"/>
      <c r="Q472" s="100">
        <f t="shared" si="725"/>
        <v>0</v>
      </c>
      <c r="R472" s="103"/>
      <c r="S472" s="104">
        <f t="shared" si="735"/>
        <v>0</v>
      </c>
      <c r="T472" s="99"/>
      <c r="U472" s="100">
        <f t="shared" si="726"/>
        <v>0</v>
      </c>
      <c r="V472" s="103"/>
      <c r="W472" s="100">
        <f t="shared" si="727"/>
        <v>0</v>
      </c>
      <c r="X472" s="85"/>
      <c r="Y472" s="100">
        <f t="shared" si="728"/>
        <v>0</v>
      </c>
      <c r="Z472" s="107"/>
      <c r="AA472" s="100">
        <f t="shared" si="729"/>
        <v>0</v>
      </c>
      <c r="AB472" s="108"/>
      <c r="AC472" s="102"/>
      <c r="AD472" s="122"/>
      <c r="AE472" s="110">
        <f t="shared" si="736"/>
        <v>0</v>
      </c>
      <c r="AF472" s="111" t="str">
        <f t="shared" si="730"/>
        <v>NE</v>
      </c>
      <c r="AG472" s="128">
        <f t="shared" si="731"/>
        <v>0</v>
      </c>
      <c r="AJ472" s="119">
        <f>AG476</f>
        <v>0</v>
      </c>
      <c r="AK472" s="119"/>
      <c r="AL472" s="114">
        <f t="shared" si="737"/>
        <v>0</v>
      </c>
      <c r="AM472" s="114">
        <f t="shared" si="738"/>
        <v>0</v>
      </c>
      <c r="AN472" s="114">
        <f t="shared" si="739"/>
        <v>0</v>
      </c>
      <c r="AO472" s="115" t="str">
        <f t="shared" si="732"/>
        <v/>
      </c>
      <c r="AP472" s="115">
        <f t="shared" si="733"/>
        <v>0</v>
      </c>
      <c r="AQ472" s="115">
        <f t="shared" si="734"/>
        <v>0</v>
      </c>
      <c r="AT472" s="117">
        <f>D466</f>
        <v>0</v>
      </c>
      <c r="AU472" s="118" t="str">
        <f t="shared" si="740"/>
        <v/>
      </c>
    </row>
    <row r="473" spans="2:47" ht="15" x14ac:dyDescent="0.25">
      <c r="B473" s="62"/>
      <c r="C473" s="96"/>
      <c r="D473" s="196"/>
      <c r="E473" s="196"/>
      <c r="F473" s="124" t="s">
        <v>40</v>
      </c>
      <c r="G473" s="98"/>
      <c r="H473" s="98"/>
      <c r="I473" s="107"/>
      <c r="J473" s="107"/>
      <c r="K473" s="100">
        <f t="shared" si="722"/>
        <v>0</v>
      </c>
      <c r="L473" s="107"/>
      <c r="M473" s="100">
        <f t="shared" si="723"/>
        <v>0</v>
      </c>
      <c r="N473" s="126"/>
      <c r="O473" s="100">
        <f t="shared" si="724"/>
        <v>0</v>
      </c>
      <c r="P473" s="102"/>
      <c r="Q473" s="100">
        <f t="shared" si="725"/>
        <v>0</v>
      </c>
      <c r="R473" s="103"/>
      <c r="S473" s="104">
        <f t="shared" si="735"/>
        <v>0</v>
      </c>
      <c r="T473" s="107"/>
      <c r="U473" s="100">
        <f t="shared" si="726"/>
        <v>0</v>
      </c>
      <c r="V473" s="103"/>
      <c r="W473" s="100">
        <f t="shared" si="727"/>
        <v>0</v>
      </c>
      <c r="X473" s="106"/>
      <c r="Y473" s="100">
        <f t="shared" si="728"/>
        <v>0</v>
      </c>
      <c r="Z473" s="107"/>
      <c r="AA473" s="100">
        <f t="shared" si="729"/>
        <v>0</v>
      </c>
      <c r="AB473" s="108"/>
      <c r="AC473" s="102"/>
      <c r="AD473" s="109"/>
      <c r="AE473" s="110">
        <f t="shared" si="736"/>
        <v>0</v>
      </c>
      <c r="AF473" s="111" t="str">
        <f t="shared" si="730"/>
        <v>NE</v>
      </c>
      <c r="AG473" s="128">
        <f t="shared" si="731"/>
        <v>0</v>
      </c>
      <c r="AJ473" s="119">
        <f>AG476</f>
        <v>0</v>
      </c>
      <c r="AK473" s="119"/>
      <c r="AL473" s="114">
        <f t="shared" si="737"/>
        <v>0</v>
      </c>
      <c r="AM473" s="114">
        <f t="shared" si="738"/>
        <v>0</v>
      </c>
      <c r="AN473" s="114">
        <f t="shared" si="739"/>
        <v>0</v>
      </c>
      <c r="AO473" s="115" t="str">
        <f t="shared" si="732"/>
        <v/>
      </c>
      <c r="AP473" s="115">
        <f t="shared" si="733"/>
        <v>0</v>
      </c>
      <c r="AQ473" s="115">
        <f t="shared" si="734"/>
        <v>0</v>
      </c>
      <c r="AT473" s="117">
        <f>D466</f>
        <v>0</v>
      </c>
      <c r="AU473" s="118" t="str">
        <f t="shared" si="740"/>
        <v/>
      </c>
    </row>
    <row r="474" spans="2:47" ht="15" x14ac:dyDescent="0.25">
      <c r="B474" s="62"/>
      <c r="C474" s="96"/>
      <c r="D474" s="196"/>
      <c r="E474" s="196"/>
      <c r="F474" s="124" t="s">
        <v>40</v>
      </c>
      <c r="G474" s="98"/>
      <c r="H474" s="98"/>
      <c r="I474" s="107"/>
      <c r="J474" s="107"/>
      <c r="K474" s="100">
        <f t="shared" si="722"/>
        <v>0</v>
      </c>
      <c r="L474" s="107"/>
      <c r="M474" s="100">
        <f t="shared" si="723"/>
        <v>0</v>
      </c>
      <c r="N474" s="126"/>
      <c r="O474" s="100">
        <f t="shared" si="724"/>
        <v>0</v>
      </c>
      <c r="P474" s="102"/>
      <c r="Q474" s="100">
        <f t="shared" si="725"/>
        <v>0</v>
      </c>
      <c r="R474" s="103"/>
      <c r="S474" s="104">
        <f t="shared" si="735"/>
        <v>0</v>
      </c>
      <c r="T474" s="107"/>
      <c r="U474" s="100">
        <f t="shared" si="726"/>
        <v>0</v>
      </c>
      <c r="V474" s="103"/>
      <c r="W474" s="100">
        <f t="shared" si="727"/>
        <v>0</v>
      </c>
      <c r="X474" s="106"/>
      <c r="Y474" s="100">
        <f t="shared" si="728"/>
        <v>0</v>
      </c>
      <c r="Z474" s="107"/>
      <c r="AA474" s="100">
        <f t="shared" si="729"/>
        <v>0</v>
      </c>
      <c r="AB474" s="108"/>
      <c r="AC474" s="102"/>
      <c r="AD474" s="109"/>
      <c r="AE474" s="110">
        <f t="shared" si="736"/>
        <v>0</v>
      </c>
      <c r="AF474" s="111" t="str">
        <f t="shared" si="730"/>
        <v>NE</v>
      </c>
      <c r="AG474" s="128">
        <f t="shared" si="731"/>
        <v>0</v>
      </c>
      <c r="AJ474" s="119">
        <f>AG476</f>
        <v>0</v>
      </c>
      <c r="AK474" s="119"/>
      <c r="AL474" s="114">
        <f t="shared" si="737"/>
        <v>0</v>
      </c>
      <c r="AM474" s="114">
        <f t="shared" si="738"/>
        <v>0</v>
      </c>
      <c r="AN474" s="114">
        <f t="shared" si="739"/>
        <v>0</v>
      </c>
      <c r="AO474" s="115" t="str">
        <f t="shared" si="732"/>
        <v/>
      </c>
      <c r="AP474" s="115">
        <f t="shared" si="733"/>
        <v>0</v>
      </c>
      <c r="AQ474" s="115">
        <f t="shared" si="734"/>
        <v>0</v>
      </c>
      <c r="AT474" s="117">
        <f>D466</f>
        <v>0</v>
      </c>
      <c r="AU474" s="118" t="str">
        <f t="shared" si="740"/>
        <v/>
      </c>
    </row>
    <row r="475" spans="2:47" ht="15" x14ac:dyDescent="0.25">
      <c r="B475" s="62"/>
      <c r="C475" s="96"/>
      <c r="D475" s="196"/>
      <c r="E475" s="196"/>
      <c r="F475" s="124" t="s">
        <v>40</v>
      </c>
      <c r="G475" s="98"/>
      <c r="H475" s="98"/>
      <c r="I475" s="107"/>
      <c r="J475" s="107"/>
      <c r="K475" s="100">
        <f t="shared" si="722"/>
        <v>0</v>
      </c>
      <c r="L475" s="107"/>
      <c r="M475" s="100">
        <f t="shared" si="723"/>
        <v>0</v>
      </c>
      <c r="N475" s="126"/>
      <c r="O475" s="100">
        <f t="shared" si="724"/>
        <v>0</v>
      </c>
      <c r="P475" s="102"/>
      <c r="Q475" s="100">
        <f t="shared" si="725"/>
        <v>0</v>
      </c>
      <c r="R475" s="103"/>
      <c r="S475" s="104">
        <f t="shared" si="735"/>
        <v>0</v>
      </c>
      <c r="T475" s="107"/>
      <c r="U475" s="100">
        <f t="shared" si="726"/>
        <v>0</v>
      </c>
      <c r="V475" s="103"/>
      <c r="W475" s="100">
        <f t="shared" si="727"/>
        <v>0</v>
      </c>
      <c r="X475" s="106"/>
      <c r="Y475" s="100">
        <f t="shared" si="728"/>
        <v>0</v>
      </c>
      <c r="Z475" s="107"/>
      <c r="AA475" s="100">
        <f t="shared" si="729"/>
        <v>0</v>
      </c>
      <c r="AB475" s="108"/>
      <c r="AC475" s="102"/>
      <c r="AD475" s="109"/>
      <c r="AE475" s="110">
        <f>IF(AF475="ANO",(MAX(AL475:AN475)),0)</f>
        <v>0</v>
      </c>
      <c r="AF475" s="111" t="str">
        <f t="shared" si="730"/>
        <v>NE</v>
      </c>
      <c r="AG475" s="128">
        <f t="shared" si="731"/>
        <v>0</v>
      </c>
      <c r="AJ475" s="119">
        <f>AG476</f>
        <v>0</v>
      </c>
      <c r="AK475" s="119"/>
      <c r="AL475" s="114">
        <f t="shared" si="737"/>
        <v>0</v>
      </c>
      <c r="AM475" s="114">
        <f t="shared" si="738"/>
        <v>0</v>
      </c>
      <c r="AN475" s="114">
        <f t="shared" si="739"/>
        <v>0</v>
      </c>
      <c r="AO475" s="115" t="str">
        <f t="shared" si="732"/>
        <v/>
      </c>
      <c r="AP475" s="115">
        <f t="shared" si="733"/>
        <v>0</v>
      </c>
      <c r="AQ475" s="115">
        <f t="shared" si="734"/>
        <v>0</v>
      </c>
      <c r="AT475" s="117">
        <f>D466</f>
        <v>0</v>
      </c>
      <c r="AU475" s="118" t="str">
        <f t="shared" si="740"/>
        <v/>
      </c>
    </row>
    <row r="476" spans="2:47" ht="15" x14ac:dyDescent="0.25">
      <c r="B476" s="62"/>
      <c r="C476" s="160"/>
      <c r="D476" s="197"/>
      <c r="E476" s="197"/>
      <c r="F476" s="198"/>
      <c r="G476" s="197"/>
      <c r="H476" s="197"/>
      <c r="I476" s="197"/>
      <c r="J476" s="197"/>
      <c r="K476" s="205"/>
      <c r="L476" s="197"/>
      <c r="M476" s="163"/>
      <c r="N476" s="164"/>
      <c r="O476" s="163"/>
      <c r="P476" s="164"/>
      <c r="Q476" s="163"/>
      <c r="R476" s="164"/>
      <c r="S476" s="197"/>
      <c r="T476" s="197"/>
      <c r="U476" s="197"/>
      <c r="V476" s="197"/>
      <c r="W476" s="197"/>
      <c r="X476" s="197"/>
      <c r="Y476" s="197"/>
      <c r="Z476" s="197"/>
      <c r="AA476" s="197"/>
      <c r="AB476" s="197"/>
      <c r="AC476" s="197"/>
      <c r="AD476" s="197"/>
      <c r="AE476" s="199" t="s">
        <v>63</v>
      </c>
      <c r="AF476" s="200"/>
      <c r="AG476" s="201">
        <f>SUM((SUM(AG468:AG471)-MIN(AG468:AG471))+(SUM(AG472:AG475)-MIN(AG472:AG475)))</f>
        <v>0</v>
      </c>
      <c r="AJ476" s="137">
        <f>AG476</f>
        <v>0</v>
      </c>
      <c r="AK476" s="137"/>
      <c r="AL476" s="168"/>
      <c r="AM476" s="168"/>
      <c r="AN476" s="168"/>
      <c r="AO476" s="169"/>
      <c r="AP476" s="169"/>
      <c r="AQ476" s="169"/>
      <c r="AT476" s="14"/>
      <c r="AU476" s="14"/>
    </row>
    <row r="477" spans="2:47" ht="15.75" thickBot="1" x14ac:dyDescent="0.3">
      <c r="B477" s="62"/>
      <c r="C477" s="141"/>
      <c r="D477" s="142"/>
      <c r="E477" s="142"/>
      <c r="F477" s="143"/>
      <c r="G477" s="143"/>
      <c r="H477" s="143"/>
      <c r="I477" s="143"/>
      <c r="J477" s="202"/>
      <c r="K477" s="190"/>
      <c r="L477" s="202"/>
      <c r="M477" s="190"/>
      <c r="N477" s="202"/>
      <c r="O477" s="190"/>
      <c r="P477" s="202"/>
      <c r="Q477" s="190"/>
      <c r="R477" s="202"/>
      <c r="S477" s="144"/>
      <c r="T477" s="202"/>
      <c r="U477" s="190"/>
      <c r="V477" s="211"/>
      <c r="W477" s="190"/>
      <c r="X477" s="202"/>
      <c r="Y477" s="190"/>
      <c r="Z477" s="202"/>
      <c r="AA477" s="190"/>
      <c r="AB477" s="212"/>
      <c r="AC477" s="211"/>
      <c r="AD477" s="211"/>
      <c r="AE477" s="190"/>
      <c r="AF477" s="178"/>
      <c r="AG477" s="192"/>
      <c r="AJ477" s="137">
        <f>AG476</f>
        <v>0</v>
      </c>
      <c r="AK477" s="137"/>
      <c r="AL477" s="168"/>
      <c r="AM477" s="168"/>
      <c r="AN477" s="168"/>
      <c r="AO477" s="169"/>
      <c r="AP477" s="169"/>
      <c r="AQ477" s="169"/>
      <c r="AT477" s="16"/>
      <c r="AU477" s="16"/>
    </row>
    <row r="478" spans="2:47" x14ac:dyDescent="0.2">
      <c r="B478" s="62" t="s">
        <v>244</v>
      </c>
      <c r="C478" s="149" t="s">
        <v>245</v>
      </c>
      <c r="D478" s="193"/>
      <c r="E478" s="194"/>
      <c r="F478" s="152"/>
      <c r="G478" s="66"/>
      <c r="H478" s="66"/>
      <c r="I478" s="68" t="s">
        <v>14</v>
      </c>
      <c r="J478" s="69"/>
      <c r="K478" s="153" t="s">
        <v>15</v>
      </c>
      <c r="L478" s="67" t="s">
        <v>16</v>
      </c>
      <c r="M478" s="153" t="s">
        <v>15</v>
      </c>
      <c r="N478" s="67" t="s">
        <v>17</v>
      </c>
      <c r="O478" s="153" t="s">
        <v>15</v>
      </c>
      <c r="P478" s="154" t="s">
        <v>18</v>
      </c>
      <c r="Q478" s="153" t="s">
        <v>15</v>
      </c>
      <c r="R478" s="72" t="s">
        <v>19</v>
      </c>
      <c r="S478" s="153" t="s">
        <v>15</v>
      </c>
      <c r="T478" s="154" t="s">
        <v>21</v>
      </c>
      <c r="U478" s="153" t="s">
        <v>15</v>
      </c>
      <c r="V478" s="68" t="s">
        <v>22</v>
      </c>
      <c r="W478" s="153" t="s">
        <v>15</v>
      </c>
      <c r="X478" s="67" t="s">
        <v>23</v>
      </c>
      <c r="Y478" s="153" t="s">
        <v>15</v>
      </c>
      <c r="Z478" s="154" t="s">
        <v>24</v>
      </c>
      <c r="AA478" s="153" t="s">
        <v>15</v>
      </c>
      <c r="AB478" s="180" t="s">
        <v>25</v>
      </c>
      <c r="AC478" s="68" t="s">
        <v>26</v>
      </c>
      <c r="AD478" s="68" t="s">
        <v>27</v>
      </c>
      <c r="AE478" s="70" t="s">
        <v>15</v>
      </c>
      <c r="AF478" s="74"/>
      <c r="AG478" s="75" t="s">
        <v>28</v>
      </c>
      <c r="AJ478" s="77">
        <f>AG488</f>
        <v>0</v>
      </c>
      <c r="AK478" s="77"/>
      <c r="AL478" s="78" t="s">
        <v>29</v>
      </c>
      <c r="AM478" s="78" t="s">
        <v>29</v>
      </c>
      <c r="AN478" s="78" t="s">
        <v>29</v>
      </c>
      <c r="AO478" s="78" t="s">
        <v>30</v>
      </c>
      <c r="AP478" s="78" t="s">
        <v>31</v>
      </c>
      <c r="AQ478" s="78" t="s">
        <v>32</v>
      </c>
      <c r="AT478" s="81"/>
      <c r="AU478" s="80"/>
    </row>
    <row r="479" spans="2:47" x14ac:dyDescent="0.2">
      <c r="B479" s="62"/>
      <c r="C479" s="156" t="s">
        <v>33</v>
      </c>
      <c r="D479" s="83" t="s">
        <v>34</v>
      </c>
      <c r="E479" s="83" t="s">
        <v>35</v>
      </c>
      <c r="F479" s="84" t="s">
        <v>36</v>
      </c>
      <c r="G479" s="85" t="s">
        <v>37</v>
      </c>
      <c r="H479" s="86" t="s">
        <v>38</v>
      </c>
      <c r="I479" s="87" t="s">
        <v>39</v>
      </c>
      <c r="J479" s="87"/>
      <c r="K479" s="157"/>
      <c r="L479" s="89" t="s">
        <v>40</v>
      </c>
      <c r="M479" s="157"/>
      <c r="N479" s="89" t="s">
        <v>40</v>
      </c>
      <c r="O479" s="157"/>
      <c r="P479" s="88" t="s">
        <v>41</v>
      </c>
      <c r="Q479" s="157"/>
      <c r="R479" s="88" t="s">
        <v>41</v>
      </c>
      <c r="S479" s="157"/>
      <c r="T479" s="88" t="s">
        <v>40</v>
      </c>
      <c r="U479" s="157"/>
      <c r="V479" s="87" t="s">
        <v>41</v>
      </c>
      <c r="W479" s="157"/>
      <c r="X479" s="89" t="s">
        <v>41</v>
      </c>
      <c r="Y479" s="157"/>
      <c r="Z479" s="88" t="s">
        <v>40</v>
      </c>
      <c r="AA479" s="157"/>
      <c r="AB479" s="181" t="s">
        <v>40</v>
      </c>
      <c r="AC479" s="87" t="s">
        <v>40</v>
      </c>
      <c r="AD479" s="91" t="s">
        <v>42</v>
      </c>
      <c r="AE479" s="88"/>
      <c r="AF479" s="92"/>
      <c r="AG479" s="93" t="s">
        <v>43</v>
      </c>
      <c r="AJ479" s="77">
        <f>AG488</f>
        <v>0</v>
      </c>
      <c r="AK479" s="77"/>
      <c r="AL479" s="94" t="s">
        <v>25</v>
      </c>
      <c r="AM479" s="94" t="s">
        <v>26</v>
      </c>
      <c r="AN479" s="94" t="s">
        <v>44</v>
      </c>
      <c r="AO479" s="95" t="s">
        <v>44</v>
      </c>
      <c r="AP479" s="95" t="s">
        <v>44</v>
      </c>
      <c r="AQ479" s="95" t="s">
        <v>44</v>
      </c>
      <c r="AT479" s="81"/>
      <c r="AU479" s="80"/>
    </row>
    <row r="480" spans="2:47" ht="15" x14ac:dyDescent="0.25">
      <c r="B480" s="62"/>
      <c r="C480" s="96"/>
      <c r="D480" s="195"/>
      <c r="E480" s="195"/>
      <c r="F480" s="158" t="s">
        <v>49</v>
      </c>
      <c r="G480" s="98"/>
      <c r="H480" s="98"/>
      <c r="I480" s="107"/>
      <c r="J480" s="107"/>
      <c r="K480" s="100">
        <f t="shared" ref="K480:K487" si="741">INT(IF(J480="E",(IF((AND(I480&gt;10.99)*(I480&lt;14.21)),(14.3-I480)/0.1*10,(IF((AND(I480&gt;6)*(I480&lt;11.01)),(12.65-I480)/0.05*10,0))))+50,(IF((AND(I480&gt;10.99)*(I480&lt;14.21)),(14.3-I480)/0.1*10,(IF((AND(I480&gt;6)*(I480&lt;11.01)),(12.65-I480)/0.05*10,0))))))</f>
        <v>0</v>
      </c>
      <c r="L480" s="107"/>
      <c r="M480" s="100">
        <f t="shared" ref="M480:M487" si="742">INT(IF(L480&lt;1,0,(L480-0.945)/0.055)*10)</f>
        <v>0</v>
      </c>
      <c r="N480" s="126"/>
      <c r="O480" s="100">
        <f t="shared" ref="O480:O487" si="743">INT(IF(N480&lt;3,0,(N480-2.85)/0.15)*10)</f>
        <v>0</v>
      </c>
      <c r="P480" s="102"/>
      <c r="Q480" s="100">
        <f t="shared" ref="Q480:Q487" si="744">INT(IF(P480&lt;5,0,(P480-4)/1)*10)</f>
        <v>0</v>
      </c>
      <c r="R480" s="103"/>
      <c r="S480" s="104">
        <f>INT(IF(R480&lt;30,0,(R480-27)/3)*10)</f>
        <v>0</v>
      </c>
      <c r="T480" s="107"/>
      <c r="U480" s="100">
        <f t="shared" ref="U480:U487" si="745">INT(IF(T480&lt;2.2,0,(T480-2.135)/0.065)*10)</f>
        <v>0</v>
      </c>
      <c r="V480" s="103"/>
      <c r="W480" s="100">
        <f t="shared" ref="W480:W487" si="746">INT(IF(V480&lt;5,0,(V480-4.3)/0.7)*10)</f>
        <v>0</v>
      </c>
      <c r="X480" s="85"/>
      <c r="Y480" s="100">
        <f t="shared" ref="Y480:Y487" si="747">INT(IF(X480&lt;10,0,(X480-9)/1)*10)</f>
        <v>0</v>
      </c>
      <c r="Z480" s="107"/>
      <c r="AA480" s="100">
        <f t="shared" ref="AA480:AA487" si="748">INT(IF(Z480&lt;5,0,(Z480-4.25)/0.75)*10)</f>
        <v>0</v>
      </c>
      <c r="AB480" s="108"/>
      <c r="AC480" s="102"/>
      <c r="AD480" s="109"/>
      <c r="AE480" s="110">
        <f>IF(AF480="ANO",(MAX(AL480:AN480)),0)</f>
        <v>0</v>
      </c>
      <c r="AF480" s="111" t="str">
        <f t="shared" ref="AF480:AF487" si="749">IF(AND(ISNUMBER(AB480))*((ISNUMBER(AC480)))*(((ISNUMBER(AD480)))),"NE",IF(AND(ISNUMBER(AB480))*((ISNUMBER(AC480))),"NE",IF(AND(ISNUMBER(AB480))*((ISNUMBER(AD480))),"NE",IF(AND(ISNUMBER(AC480))*((ISNUMBER(AD480))),"NE",IF(AND(AB480="")*((AC480=""))*(((AD480=""))),"NE","ANO")))))</f>
        <v>NE</v>
      </c>
      <c r="AG480" s="112">
        <f t="shared" ref="AG480:AG487" si="750">SUM(K480+M480+O480+Q480+S480+U480+W480+Y480+AA480+AE480)</f>
        <v>0</v>
      </c>
      <c r="AJ480" s="119">
        <f>AG488</f>
        <v>0</v>
      </c>
      <c r="AK480" s="119"/>
      <c r="AL480" s="114">
        <f>INT(IF(AB480&lt;25,0,(AB480-23.5)/1.5)*10)</f>
        <v>0</v>
      </c>
      <c r="AM480" s="114">
        <f>INT(IF(AC480&lt;120,0,(AC480-117.6)/2.4)*10)</f>
        <v>0</v>
      </c>
      <c r="AN480" s="114">
        <f>INT(IF(AO480&gt;=441,0,(442.5-AO480)/2.5)*10)</f>
        <v>0</v>
      </c>
      <c r="AO480" s="115" t="str">
        <f t="shared" ref="AO480:AO487" si="751">IF(AND(AP480=0,AQ480=0),"",AP480*60+AQ480)</f>
        <v/>
      </c>
      <c r="AP480" s="115">
        <f t="shared" ref="AP480:AP487" si="752">HOUR(AD480)</f>
        <v>0</v>
      </c>
      <c r="AQ480" s="115">
        <f t="shared" ref="AQ480:AQ487" si="753">MINUTE(AD480)</f>
        <v>0</v>
      </c>
      <c r="AT480" s="117">
        <f>D478</f>
        <v>0</v>
      </c>
      <c r="AU480" s="118" t="str">
        <f>IF(A480="A","QD","")</f>
        <v/>
      </c>
    </row>
    <row r="481" spans="2:47" ht="15" x14ac:dyDescent="0.25">
      <c r="B481" s="62"/>
      <c r="C481" s="96"/>
      <c r="D481" s="195"/>
      <c r="E481" s="195"/>
      <c r="F481" s="158" t="s">
        <v>49</v>
      </c>
      <c r="G481" s="98"/>
      <c r="H481" s="98"/>
      <c r="I481" s="99"/>
      <c r="J481" s="99"/>
      <c r="K481" s="100">
        <f t="shared" si="741"/>
        <v>0</v>
      </c>
      <c r="L481" s="99"/>
      <c r="M481" s="100">
        <f t="shared" si="742"/>
        <v>0</v>
      </c>
      <c r="N481" s="101"/>
      <c r="O481" s="100">
        <f t="shared" si="743"/>
        <v>0</v>
      </c>
      <c r="P481" s="102"/>
      <c r="Q481" s="100">
        <f t="shared" si="744"/>
        <v>0</v>
      </c>
      <c r="R481" s="103"/>
      <c r="S481" s="104">
        <f t="shared" ref="S481:S487" si="754">INT(IF(R481&lt;30,0,(R481-27)/3)*10)</f>
        <v>0</v>
      </c>
      <c r="T481" s="99"/>
      <c r="U481" s="100">
        <f t="shared" si="745"/>
        <v>0</v>
      </c>
      <c r="V481" s="103"/>
      <c r="W481" s="100">
        <f t="shared" si="746"/>
        <v>0</v>
      </c>
      <c r="X481" s="106"/>
      <c r="Y481" s="100">
        <f t="shared" si="747"/>
        <v>0</v>
      </c>
      <c r="Z481" s="107"/>
      <c r="AA481" s="100">
        <f t="shared" si="748"/>
        <v>0</v>
      </c>
      <c r="AB481" s="108"/>
      <c r="AC481" s="102"/>
      <c r="AD481" s="109"/>
      <c r="AE481" s="110">
        <f t="shared" ref="AE481:AE486" si="755">IF(AF481="ANO",(MAX(AL481:AN481)),0)</f>
        <v>0</v>
      </c>
      <c r="AF481" s="111" t="str">
        <f t="shared" si="749"/>
        <v>NE</v>
      </c>
      <c r="AG481" s="112">
        <f t="shared" si="750"/>
        <v>0</v>
      </c>
      <c r="AJ481" s="119">
        <f>AG488</f>
        <v>0</v>
      </c>
      <c r="AK481" s="119"/>
      <c r="AL481" s="114">
        <f t="shared" ref="AL481:AL487" si="756">INT(IF(AB481&lt;25,0,(AB481-23.5)/1.5)*10)</f>
        <v>0</v>
      </c>
      <c r="AM481" s="114">
        <f t="shared" ref="AM481:AM487" si="757">INT(IF(AC481&lt;120,0,(AC481-117.6)/2.4)*10)</f>
        <v>0</v>
      </c>
      <c r="AN481" s="114">
        <f t="shared" ref="AN481:AN487" si="758">INT(IF(AO481&gt;=441,0,(442.5-AO481)/2.5)*10)</f>
        <v>0</v>
      </c>
      <c r="AO481" s="115" t="str">
        <f t="shared" si="751"/>
        <v/>
      </c>
      <c r="AP481" s="115">
        <f t="shared" si="752"/>
        <v>0</v>
      </c>
      <c r="AQ481" s="115">
        <f t="shared" si="753"/>
        <v>0</v>
      </c>
      <c r="AT481" s="117">
        <f>D478</f>
        <v>0</v>
      </c>
      <c r="AU481" s="118" t="str">
        <f t="shared" ref="AU481:AU487" si="759">IF(A481="A","QD","")</f>
        <v/>
      </c>
    </row>
    <row r="482" spans="2:47" ht="15" x14ac:dyDescent="0.25">
      <c r="B482" s="62"/>
      <c r="C482" s="96"/>
      <c r="D482" s="195"/>
      <c r="E482" s="195"/>
      <c r="F482" s="158" t="s">
        <v>49</v>
      </c>
      <c r="G482" s="98"/>
      <c r="H482" s="98"/>
      <c r="I482" s="99"/>
      <c r="J482" s="99"/>
      <c r="K482" s="100">
        <f t="shared" si="741"/>
        <v>0</v>
      </c>
      <c r="L482" s="99"/>
      <c r="M482" s="100">
        <f t="shared" si="742"/>
        <v>0</v>
      </c>
      <c r="N482" s="101"/>
      <c r="O482" s="100">
        <f t="shared" si="743"/>
        <v>0</v>
      </c>
      <c r="P482" s="102"/>
      <c r="Q482" s="100">
        <f t="shared" si="744"/>
        <v>0</v>
      </c>
      <c r="R482" s="103"/>
      <c r="S482" s="104">
        <f t="shared" si="754"/>
        <v>0</v>
      </c>
      <c r="T482" s="99"/>
      <c r="U482" s="100">
        <f t="shared" si="745"/>
        <v>0</v>
      </c>
      <c r="V482" s="103"/>
      <c r="W482" s="100">
        <f t="shared" si="746"/>
        <v>0</v>
      </c>
      <c r="X482" s="106"/>
      <c r="Y482" s="100">
        <f t="shared" si="747"/>
        <v>0</v>
      </c>
      <c r="Z482" s="107"/>
      <c r="AA482" s="100">
        <f t="shared" si="748"/>
        <v>0</v>
      </c>
      <c r="AB482" s="108"/>
      <c r="AC482" s="102"/>
      <c r="AD482" s="109"/>
      <c r="AE482" s="110">
        <f t="shared" si="755"/>
        <v>0</v>
      </c>
      <c r="AF482" s="111" t="str">
        <f t="shared" si="749"/>
        <v>NE</v>
      </c>
      <c r="AG482" s="112">
        <f t="shared" si="750"/>
        <v>0</v>
      </c>
      <c r="AJ482" s="119">
        <f>AG488</f>
        <v>0</v>
      </c>
      <c r="AK482" s="119"/>
      <c r="AL482" s="114">
        <f t="shared" si="756"/>
        <v>0</v>
      </c>
      <c r="AM482" s="114">
        <f t="shared" si="757"/>
        <v>0</v>
      </c>
      <c r="AN482" s="114">
        <f t="shared" si="758"/>
        <v>0</v>
      </c>
      <c r="AO482" s="115" t="str">
        <f t="shared" si="751"/>
        <v/>
      </c>
      <c r="AP482" s="115">
        <f t="shared" si="752"/>
        <v>0</v>
      </c>
      <c r="AQ482" s="115">
        <f t="shared" si="753"/>
        <v>0</v>
      </c>
      <c r="AT482" s="117">
        <f>D478</f>
        <v>0</v>
      </c>
      <c r="AU482" s="118" t="str">
        <f t="shared" si="759"/>
        <v/>
      </c>
    </row>
    <row r="483" spans="2:47" ht="15" x14ac:dyDescent="0.25">
      <c r="B483" s="62"/>
      <c r="C483" s="96"/>
      <c r="D483" s="195"/>
      <c r="E483" s="195"/>
      <c r="F483" s="158" t="s">
        <v>49</v>
      </c>
      <c r="G483" s="98"/>
      <c r="H483" s="98"/>
      <c r="I483" s="99"/>
      <c r="J483" s="99"/>
      <c r="K483" s="100">
        <f t="shared" si="741"/>
        <v>0</v>
      </c>
      <c r="L483" s="99"/>
      <c r="M483" s="100">
        <f t="shared" si="742"/>
        <v>0</v>
      </c>
      <c r="N483" s="101"/>
      <c r="O483" s="100">
        <f t="shared" si="743"/>
        <v>0</v>
      </c>
      <c r="P483" s="102"/>
      <c r="Q483" s="100">
        <f t="shared" si="744"/>
        <v>0</v>
      </c>
      <c r="R483" s="103"/>
      <c r="S483" s="104">
        <f t="shared" si="754"/>
        <v>0</v>
      </c>
      <c r="T483" s="99"/>
      <c r="U483" s="100">
        <f t="shared" si="745"/>
        <v>0</v>
      </c>
      <c r="V483" s="103"/>
      <c r="W483" s="100">
        <f t="shared" si="746"/>
        <v>0</v>
      </c>
      <c r="X483" s="106"/>
      <c r="Y483" s="100">
        <f t="shared" si="747"/>
        <v>0</v>
      </c>
      <c r="Z483" s="107"/>
      <c r="AA483" s="100">
        <f t="shared" si="748"/>
        <v>0</v>
      </c>
      <c r="AB483" s="108"/>
      <c r="AC483" s="102"/>
      <c r="AD483" s="109"/>
      <c r="AE483" s="110">
        <f t="shared" si="755"/>
        <v>0</v>
      </c>
      <c r="AF483" s="111" t="str">
        <f t="shared" si="749"/>
        <v>NE</v>
      </c>
      <c r="AG483" s="112">
        <f t="shared" si="750"/>
        <v>0</v>
      </c>
      <c r="AJ483" s="119">
        <f>AG488</f>
        <v>0</v>
      </c>
      <c r="AK483" s="119"/>
      <c r="AL483" s="114">
        <f t="shared" si="756"/>
        <v>0</v>
      </c>
      <c r="AM483" s="114">
        <f t="shared" si="757"/>
        <v>0</v>
      </c>
      <c r="AN483" s="114">
        <f t="shared" si="758"/>
        <v>0</v>
      </c>
      <c r="AO483" s="115" t="str">
        <f t="shared" si="751"/>
        <v/>
      </c>
      <c r="AP483" s="115">
        <f t="shared" si="752"/>
        <v>0</v>
      </c>
      <c r="AQ483" s="115">
        <f t="shared" si="753"/>
        <v>0</v>
      </c>
      <c r="AT483" s="117">
        <f>D478</f>
        <v>0</v>
      </c>
      <c r="AU483" s="118" t="str">
        <f t="shared" si="759"/>
        <v/>
      </c>
    </row>
    <row r="484" spans="2:47" ht="15" x14ac:dyDescent="0.25">
      <c r="B484" s="62"/>
      <c r="C484" s="96"/>
      <c r="D484" s="196"/>
      <c r="E484" s="196"/>
      <c r="F484" s="124" t="s">
        <v>40</v>
      </c>
      <c r="G484" s="98"/>
      <c r="H484" s="98"/>
      <c r="I484" s="99"/>
      <c r="J484" s="99"/>
      <c r="K484" s="100">
        <f t="shared" si="741"/>
        <v>0</v>
      </c>
      <c r="L484" s="99"/>
      <c r="M484" s="100">
        <f t="shared" si="742"/>
        <v>0</v>
      </c>
      <c r="N484" s="101"/>
      <c r="O484" s="100">
        <f t="shared" si="743"/>
        <v>0</v>
      </c>
      <c r="P484" s="102"/>
      <c r="Q484" s="100">
        <f t="shared" si="744"/>
        <v>0</v>
      </c>
      <c r="R484" s="103"/>
      <c r="S484" s="104">
        <f t="shared" si="754"/>
        <v>0</v>
      </c>
      <c r="T484" s="99"/>
      <c r="U484" s="100">
        <f t="shared" si="745"/>
        <v>0</v>
      </c>
      <c r="V484" s="103"/>
      <c r="W484" s="100">
        <f t="shared" si="746"/>
        <v>0</v>
      </c>
      <c r="X484" s="85"/>
      <c r="Y484" s="100">
        <f t="shared" si="747"/>
        <v>0</v>
      </c>
      <c r="Z484" s="107"/>
      <c r="AA484" s="100">
        <f t="shared" si="748"/>
        <v>0</v>
      </c>
      <c r="AB484" s="108"/>
      <c r="AC484" s="102"/>
      <c r="AD484" s="122"/>
      <c r="AE484" s="110">
        <f t="shared" si="755"/>
        <v>0</v>
      </c>
      <c r="AF484" s="111" t="str">
        <f t="shared" si="749"/>
        <v>NE</v>
      </c>
      <c r="AG484" s="128">
        <f t="shared" si="750"/>
        <v>0</v>
      </c>
      <c r="AJ484" s="119">
        <f>AG488</f>
        <v>0</v>
      </c>
      <c r="AK484" s="119"/>
      <c r="AL484" s="114">
        <f t="shared" si="756"/>
        <v>0</v>
      </c>
      <c r="AM484" s="114">
        <f t="shared" si="757"/>
        <v>0</v>
      </c>
      <c r="AN484" s="114">
        <f t="shared" si="758"/>
        <v>0</v>
      </c>
      <c r="AO484" s="115" t="str">
        <f t="shared" si="751"/>
        <v/>
      </c>
      <c r="AP484" s="115">
        <f t="shared" si="752"/>
        <v>0</v>
      </c>
      <c r="AQ484" s="115">
        <f t="shared" si="753"/>
        <v>0</v>
      </c>
      <c r="AT484" s="117">
        <f>D478</f>
        <v>0</v>
      </c>
      <c r="AU484" s="118" t="str">
        <f t="shared" si="759"/>
        <v/>
      </c>
    </row>
    <row r="485" spans="2:47" ht="15" x14ac:dyDescent="0.25">
      <c r="B485" s="62"/>
      <c r="C485" s="96"/>
      <c r="D485" s="196"/>
      <c r="E485" s="196"/>
      <c r="F485" s="124" t="s">
        <v>40</v>
      </c>
      <c r="G485" s="98"/>
      <c r="H485" s="98"/>
      <c r="I485" s="107"/>
      <c r="J485" s="107"/>
      <c r="K485" s="100">
        <f t="shared" si="741"/>
        <v>0</v>
      </c>
      <c r="L485" s="107"/>
      <c r="M485" s="100">
        <f t="shared" si="742"/>
        <v>0</v>
      </c>
      <c r="N485" s="126"/>
      <c r="O485" s="100">
        <f t="shared" si="743"/>
        <v>0</v>
      </c>
      <c r="P485" s="102"/>
      <c r="Q485" s="100">
        <f t="shared" si="744"/>
        <v>0</v>
      </c>
      <c r="R485" s="103"/>
      <c r="S485" s="104">
        <f t="shared" si="754"/>
        <v>0</v>
      </c>
      <c r="T485" s="107"/>
      <c r="U485" s="100">
        <f t="shared" si="745"/>
        <v>0</v>
      </c>
      <c r="V485" s="103"/>
      <c r="W485" s="100">
        <f t="shared" si="746"/>
        <v>0</v>
      </c>
      <c r="X485" s="106"/>
      <c r="Y485" s="100">
        <f t="shared" si="747"/>
        <v>0</v>
      </c>
      <c r="Z485" s="107"/>
      <c r="AA485" s="100">
        <f t="shared" si="748"/>
        <v>0</v>
      </c>
      <c r="AB485" s="108"/>
      <c r="AC485" s="102"/>
      <c r="AD485" s="109"/>
      <c r="AE485" s="110">
        <f t="shared" si="755"/>
        <v>0</v>
      </c>
      <c r="AF485" s="111" t="str">
        <f t="shared" si="749"/>
        <v>NE</v>
      </c>
      <c r="AG485" s="128">
        <f t="shared" si="750"/>
        <v>0</v>
      </c>
      <c r="AJ485" s="119">
        <f>AG488</f>
        <v>0</v>
      </c>
      <c r="AK485" s="119"/>
      <c r="AL485" s="114">
        <f t="shared" si="756"/>
        <v>0</v>
      </c>
      <c r="AM485" s="114">
        <f t="shared" si="757"/>
        <v>0</v>
      </c>
      <c r="AN485" s="114">
        <f t="shared" si="758"/>
        <v>0</v>
      </c>
      <c r="AO485" s="115" t="str">
        <f t="shared" si="751"/>
        <v/>
      </c>
      <c r="AP485" s="115">
        <f t="shared" si="752"/>
        <v>0</v>
      </c>
      <c r="AQ485" s="115">
        <f t="shared" si="753"/>
        <v>0</v>
      </c>
      <c r="AT485" s="117">
        <f>D478</f>
        <v>0</v>
      </c>
      <c r="AU485" s="118" t="str">
        <f t="shared" si="759"/>
        <v/>
      </c>
    </row>
    <row r="486" spans="2:47" ht="15" x14ac:dyDescent="0.25">
      <c r="B486" s="62"/>
      <c r="C486" s="96"/>
      <c r="D486" s="196"/>
      <c r="E486" s="196"/>
      <c r="F486" s="124" t="s">
        <v>40</v>
      </c>
      <c r="G486" s="98"/>
      <c r="H486" s="98"/>
      <c r="I486" s="107"/>
      <c r="J486" s="107"/>
      <c r="K486" s="100">
        <f t="shared" si="741"/>
        <v>0</v>
      </c>
      <c r="L486" s="107"/>
      <c r="M486" s="100">
        <f t="shared" si="742"/>
        <v>0</v>
      </c>
      <c r="N486" s="126"/>
      <c r="O486" s="100">
        <f t="shared" si="743"/>
        <v>0</v>
      </c>
      <c r="P486" s="102"/>
      <c r="Q486" s="100">
        <f t="shared" si="744"/>
        <v>0</v>
      </c>
      <c r="R486" s="103"/>
      <c r="S486" s="104">
        <f t="shared" si="754"/>
        <v>0</v>
      </c>
      <c r="T486" s="107"/>
      <c r="U486" s="100">
        <f t="shared" si="745"/>
        <v>0</v>
      </c>
      <c r="V486" s="103"/>
      <c r="W486" s="100">
        <f t="shared" si="746"/>
        <v>0</v>
      </c>
      <c r="X486" s="106"/>
      <c r="Y486" s="100">
        <f t="shared" si="747"/>
        <v>0</v>
      </c>
      <c r="Z486" s="107"/>
      <c r="AA486" s="100">
        <f t="shared" si="748"/>
        <v>0</v>
      </c>
      <c r="AB486" s="108"/>
      <c r="AC486" s="102"/>
      <c r="AD486" s="109"/>
      <c r="AE486" s="110">
        <f t="shared" si="755"/>
        <v>0</v>
      </c>
      <c r="AF486" s="111" t="str">
        <f t="shared" si="749"/>
        <v>NE</v>
      </c>
      <c r="AG486" s="128">
        <f t="shared" si="750"/>
        <v>0</v>
      </c>
      <c r="AJ486" s="119">
        <f>AG488</f>
        <v>0</v>
      </c>
      <c r="AK486" s="119"/>
      <c r="AL486" s="114">
        <f t="shared" si="756"/>
        <v>0</v>
      </c>
      <c r="AM486" s="114">
        <f t="shared" si="757"/>
        <v>0</v>
      </c>
      <c r="AN486" s="114">
        <f t="shared" si="758"/>
        <v>0</v>
      </c>
      <c r="AO486" s="115" t="str">
        <f t="shared" si="751"/>
        <v/>
      </c>
      <c r="AP486" s="115">
        <f t="shared" si="752"/>
        <v>0</v>
      </c>
      <c r="AQ486" s="115">
        <f t="shared" si="753"/>
        <v>0</v>
      </c>
      <c r="AT486" s="117">
        <f>D478</f>
        <v>0</v>
      </c>
      <c r="AU486" s="118" t="str">
        <f t="shared" si="759"/>
        <v/>
      </c>
    </row>
    <row r="487" spans="2:47" ht="15" x14ac:dyDescent="0.25">
      <c r="B487" s="62"/>
      <c r="C487" s="96"/>
      <c r="D487" s="196"/>
      <c r="E487" s="196"/>
      <c r="F487" s="124" t="s">
        <v>40</v>
      </c>
      <c r="G487" s="98"/>
      <c r="H487" s="98"/>
      <c r="I487" s="107"/>
      <c r="J487" s="107"/>
      <c r="K487" s="100">
        <f t="shared" si="741"/>
        <v>0</v>
      </c>
      <c r="L487" s="107"/>
      <c r="M487" s="100">
        <f t="shared" si="742"/>
        <v>0</v>
      </c>
      <c r="N487" s="126"/>
      <c r="O487" s="100">
        <f t="shared" si="743"/>
        <v>0</v>
      </c>
      <c r="P487" s="102"/>
      <c r="Q487" s="100">
        <f t="shared" si="744"/>
        <v>0</v>
      </c>
      <c r="R487" s="103"/>
      <c r="S487" s="104">
        <f t="shared" si="754"/>
        <v>0</v>
      </c>
      <c r="T487" s="107"/>
      <c r="U487" s="100">
        <f t="shared" si="745"/>
        <v>0</v>
      </c>
      <c r="V487" s="103"/>
      <c r="W487" s="100">
        <f t="shared" si="746"/>
        <v>0</v>
      </c>
      <c r="X487" s="106"/>
      <c r="Y487" s="100">
        <f t="shared" si="747"/>
        <v>0</v>
      </c>
      <c r="Z487" s="107"/>
      <c r="AA487" s="100">
        <f t="shared" si="748"/>
        <v>0</v>
      </c>
      <c r="AB487" s="108"/>
      <c r="AC487" s="102"/>
      <c r="AD487" s="109"/>
      <c r="AE487" s="110">
        <f>IF(AF487="ANO",(MAX(AL487:AN487)),0)</f>
        <v>0</v>
      </c>
      <c r="AF487" s="111" t="str">
        <f t="shared" si="749"/>
        <v>NE</v>
      </c>
      <c r="AG487" s="128">
        <f t="shared" si="750"/>
        <v>0</v>
      </c>
      <c r="AJ487" s="119">
        <f>AG488</f>
        <v>0</v>
      </c>
      <c r="AK487" s="119"/>
      <c r="AL487" s="114">
        <f t="shared" si="756"/>
        <v>0</v>
      </c>
      <c r="AM487" s="114">
        <f t="shared" si="757"/>
        <v>0</v>
      </c>
      <c r="AN487" s="114">
        <f t="shared" si="758"/>
        <v>0</v>
      </c>
      <c r="AO487" s="115" t="str">
        <f t="shared" si="751"/>
        <v/>
      </c>
      <c r="AP487" s="115">
        <f t="shared" si="752"/>
        <v>0</v>
      </c>
      <c r="AQ487" s="115">
        <f t="shared" si="753"/>
        <v>0</v>
      </c>
      <c r="AT487" s="117">
        <f>D478</f>
        <v>0</v>
      </c>
      <c r="AU487" s="118" t="str">
        <f t="shared" si="759"/>
        <v/>
      </c>
    </row>
    <row r="488" spans="2:47" x14ac:dyDescent="0.2">
      <c r="B488" s="62"/>
      <c r="C488" s="160"/>
      <c r="D488" s="197"/>
      <c r="E488" s="197"/>
      <c r="F488" s="198"/>
      <c r="G488" s="197"/>
      <c r="H488" s="197"/>
      <c r="I488" s="197"/>
      <c r="J488" s="197"/>
      <c r="K488" s="197"/>
      <c r="L488" s="197"/>
      <c r="M488" s="197"/>
      <c r="N488" s="197"/>
      <c r="O488" s="197"/>
      <c r="P488" s="197"/>
      <c r="Q488" s="197"/>
      <c r="R488" s="197"/>
      <c r="S488" s="197"/>
      <c r="T488" s="197"/>
      <c r="U488" s="197"/>
      <c r="V488" s="197"/>
      <c r="W488" s="197"/>
      <c r="X488" s="197"/>
      <c r="Y488" s="197"/>
      <c r="Z488" s="197"/>
      <c r="AA488" s="197"/>
      <c r="AB488" s="197"/>
      <c r="AC488" s="197"/>
      <c r="AD488" s="197"/>
      <c r="AE488" s="199" t="s">
        <v>63</v>
      </c>
      <c r="AF488" s="200"/>
      <c r="AG488" s="201">
        <f>SUM((SUM(AG480:AG483)-MIN(AG480:AG483))+(SUM(AG484:AG487)-MIN(AG484:AG487)))</f>
        <v>0</v>
      </c>
      <c r="AJ488" s="137">
        <f>AG488</f>
        <v>0</v>
      </c>
      <c r="AK488" s="137"/>
      <c r="AL488" s="137"/>
      <c r="AM488" s="137"/>
      <c r="AN488" s="137"/>
      <c r="AP488" s="16"/>
      <c r="AQ488" s="139"/>
      <c r="AU488" s="14"/>
    </row>
    <row r="489" spans="2:47" ht="13.5" thickBot="1" x14ac:dyDescent="0.25">
      <c r="B489" s="62"/>
      <c r="C489" s="141"/>
      <c r="D489" s="142"/>
      <c r="E489" s="142"/>
      <c r="F489" s="143"/>
      <c r="G489" s="143"/>
      <c r="H489" s="143"/>
      <c r="I489" s="143"/>
      <c r="J489" s="143"/>
      <c r="K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5"/>
      <c r="W489" s="143"/>
      <c r="X489" s="143"/>
      <c r="Y489" s="143"/>
      <c r="Z489" s="143"/>
      <c r="AA489" s="143"/>
      <c r="AB489" s="143"/>
      <c r="AC489" s="145"/>
      <c r="AD489" s="145"/>
      <c r="AE489" s="202"/>
      <c r="AF489" s="146"/>
      <c r="AG489" s="218"/>
      <c r="AJ489" s="137">
        <f>AG488</f>
        <v>0</v>
      </c>
      <c r="AK489" s="137"/>
      <c r="AL489" s="137"/>
      <c r="AM489" s="137"/>
      <c r="AN489" s="137"/>
      <c r="AP489" s="16"/>
      <c r="AQ489" s="16"/>
      <c r="AU489" s="16"/>
    </row>
    <row r="490" spans="2:47" x14ac:dyDescent="0.2">
      <c r="B490" s="62" t="s">
        <v>246</v>
      </c>
      <c r="C490" s="149" t="s">
        <v>247</v>
      </c>
      <c r="D490" s="150"/>
      <c r="E490" s="151"/>
      <c r="F490" s="152"/>
      <c r="G490" s="66"/>
      <c r="H490" s="66"/>
      <c r="I490" s="68" t="s">
        <v>14</v>
      </c>
      <c r="J490" s="69"/>
      <c r="K490" s="153" t="s">
        <v>15</v>
      </c>
      <c r="L490" s="67" t="s">
        <v>16</v>
      </c>
      <c r="M490" s="153" t="s">
        <v>15</v>
      </c>
      <c r="N490" s="67" t="s">
        <v>17</v>
      </c>
      <c r="O490" s="153" t="s">
        <v>15</v>
      </c>
      <c r="P490" s="154" t="s">
        <v>18</v>
      </c>
      <c r="Q490" s="153" t="s">
        <v>15</v>
      </c>
      <c r="R490" s="72" t="s">
        <v>19</v>
      </c>
      <c r="S490" s="70" t="s">
        <v>20</v>
      </c>
      <c r="T490" s="154" t="s">
        <v>21</v>
      </c>
      <c r="U490" s="153" t="s">
        <v>15</v>
      </c>
      <c r="V490" s="68" t="s">
        <v>22</v>
      </c>
      <c r="W490" s="153" t="s">
        <v>15</v>
      </c>
      <c r="X490" s="67" t="s">
        <v>23</v>
      </c>
      <c r="Y490" s="153" t="s">
        <v>15</v>
      </c>
      <c r="Z490" s="154" t="s">
        <v>24</v>
      </c>
      <c r="AA490" s="153" t="s">
        <v>15</v>
      </c>
      <c r="AB490" s="180" t="s">
        <v>25</v>
      </c>
      <c r="AC490" s="68" t="s">
        <v>26</v>
      </c>
      <c r="AD490" s="68" t="s">
        <v>27</v>
      </c>
      <c r="AE490" s="70" t="s">
        <v>15</v>
      </c>
      <c r="AF490" s="74"/>
      <c r="AG490" s="75" t="s">
        <v>28</v>
      </c>
      <c r="AJ490" s="77">
        <f>AG500</f>
        <v>0</v>
      </c>
      <c r="AK490" s="77"/>
      <c r="AL490" s="78" t="s">
        <v>29</v>
      </c>
      <c r="AM490" s="78" t="s">
        <v>29</v>
      </c>
      <c r="AN490" s="78" t="s">
        <v>29</v>
      </c>
      <c r="AO490" s="78" t="s">
        <v>30</v>
      </c>
      <c r="AP490" s="78" t="s">
        <v>31</v>
      </c>
      <c r="AQ490" s="78" t="s">
        <v>32</v>
      </c>
      <c r="AU490" s="16"/>
    </row>
    <row r="491" spans="2:47" x14ac:dyDescent="0.2">
      <c r="B491" s="62"/>
      <c r="C491" s="156" t="s">
        <v>33</v>
      </c>
      <c r="D491" s="83" t="s">
        <v>34</v>
      </c>
      <c r="E491" s="83" t="s">
        <v>35</v>
      </c>
      <c r="F491" s="84" t="s">
        <v>36</v>
      </c>
      <c r="G491" s="85" t="s">
        <v>37</v>
      </c>
      <c r="H491" s="86" t="s">
        <v>38</v>
      </c>
      <c r="I491" s="87" t="s">
        <v>39</v>
      </c>
      <c r="J491" s="87"/>
      <c r="K491" s="157"/>
      <c r="L491" s="89" t="s">
        <v>40</v>
      </c>
      <c r="M491" s="157"/>
      <c r="N491" s="89" t="s">
        <v>40</v>
      </c>
      <c r="O491" s="157"/>
      <c r="P491" s="88" t="s">
        <v>41</v>
      </c>
      <c r="Q491" s="157"/>
      <c r="R491" s="88" t="s">
        <v>41</v>
      </c>
      <c r="S491" s="88"/>
      <c r="T491" s="88" t="s">
        <v>40</v>
      </c>
      <c r="U491" s="157"/>
      <c r="V491" s="87" t="s">
        <v>41</v>
      </c>
      <c r="W491" s="157"/>
      <c r="X491" s="89" t="s">
        <v>41</v>
      </c>
      <c r="Y491" s="157"/>
      <c r="Z491" s="88" t="s">
        <v>40</v>
      </c>
      <c r="AA491" s="157"/>
      <c r="AB491" s="181" t="s">
        <v>40</v>
      </c>
      <c r="AC491" s="87" t="s">
        <v>40</v>
      </c>
      <c r="AD491" s="91" t="s">
        <v>42</v>
      </c>
      <c r="AE491" s="88"/>
      <c r="AF491" s="92"/>
      <c r="AG491" s="93" t="s">
        <v>43</v>
      </c>
      <c r="AJ491" s="77">
        <f>AG500</f>
        <v>0</v>
      </c>
      <c r="AK491" s="77"/>
      <c r="AL491" s="94" t="s">
        <v>25</v>
      </c>
      <c r="AM491" s="94" t="s">
        <v>26</v>
      </c>
      <c r="AN491" s="94" t="s">
        <v>44</v>
      </c>
      <c r="AO491" s="95" t="s">
        <v>44</v>
      </c>
      <c r="AP491" s="95" t="s">
        <v>44</v>
      </c>
      <c r="AQ491" s="95" t="s">
        <v>44</v>
      </c>
      <c r="AU491" s="16"/>
    </row>
    <row r="492" spans="2:47" ht="15" x14ac:dyDescent="0.25">
      <c r="B492" s="62"/>
      <c r="C492" s="96"/>
      <c r="D492" s="195"/>
      <c r="E492" s="195"/>
      <c r="F492" s="158" t="s">
        <v>49</v>
      </c>
      <c r="G492" s="98"/>
      <c r="H492" s="98"/>
      <c r="I492" s="107"/>
      <c r="J492" s="107"/>
      <c r="K492" s="100">
        <f t="shared" ref="K492:K499" si="760">INT(IF(J492="E",(IF((AND(I492&gt;10.99)*(I492&lt;14.21)),(14.3-I492)/0.1*10,(IF((AND(I492&gt;6)*(I492&lt;11.01)),(12.65-I492)/0.05*10,0))))+50,(IF((AND(I492&gt;10.99)*(I492&lt;14.21)),(14.3-I492)/0.1*10,(IF((AND(I492&gt;6)*(I492&lt;11.01)),(12.65-I492)/0.05*10,0))))))</f>
        <v>0</v>
      </c>
      <c r="L492" s="107"/>
      <c r="M492" s="100">
        <f t="shared" ref="M492:M499" si="761">INT(IF(L492&lt;1,0,(L492-0.945)/0.055)*10)</f>
        <v>0</v>
      </c>
      <c r="N492" s="126"/>
      <c r="O492" s="100">
        <f t="shared" ref="O492:O499" si="762">INT(IF(N492&lt;3,0,(N492-2.85)/0.15)*10)</f>
        <v>0</v>
      </c>
      <c r="P492" s="102"/>
      <c r="Q492" s="100">
        <f t="shared" ref="Q492:Q499" si="763">INT(IF(P492&lt;5,0,(P492-4)/1)*10)</f>
        <v>0</v>
      </c>
      <c r="R492" s="103"/>
      <c r="S492" s="104">
        <f>INT(IF(R492&lt;30,0,(R492-27)/3)*10)</f>
        <v>0</v>
      </c>
      <c r="T492" s="107"/>
      <c r="U492" s="100">
        <f t="shared" ref="U492:U499" si="764">INT(IF(T492&lt;2.2,0,(T492-2.135)/0.065)*10)</f>
        <v>0</v>
      </c>
      <c r="V492" s="103"/>
      <c r="W492" s="100">
        <f t="shared" ref="W492:W499" si="765">INT(IF(V492&lt;5,0,(V492-4.3)/0.7)*10)</f>
        <v>0</v>
      </c>
      <c r="X492" s="85"/>
      <c r="Y492" s="100">
        <f t="shared" ref="Y492:Y499" si="766">INT(IF(X492&lt;10,0,(X492-9)/1)*10)</f>
        <v>0</v>
      </c>
      <c r="Z492" s="107"/>
      <c r="AA492" s="100">
        <f t="shared" ref="AA492:AA499" si="767">INT(IF(Z492&lt;5,0,(Z492-4.25)/0.75)*10)</f>
        <v>0</v>
      </c>
      <c r="AB492" s="108"/>
      <c r="AC492" s="102"/>
      <c r="AD492" s="109"/>
      <c r="AE492" s="110">
        <f>IF(AF492="ANO",(MAX(AL492:AN492)),0)</f>
        <v>0</v>
      </c>
      <c r="AF492" s="111" t="str">
        <f t="shared" ref="AF492:AF499" si="768">IF(AND(ISNUMBER(AB492))*((ISNUMBER(AC492)))*(((ISNUMBER(AD492)))),"NE",IF(AND(ISNUMBER(AB492))*((ISNUMBER(AC492))),"NE",IF(AND(ISNUMBER(AB492))*((ISNUMBER(AD492))),"NE",IF(AND(ISNUMBER(AC492))*((ISNUMBER(AD492))),"NE",IF(AND(AB492="")*((AC492=""))*(((AD492=""))),"NE","ANO")))))</f>
        <v>NE</v>
      </c>
      <c r="AG492" s="112">
        <f t="shared" ref="AG492:AG499" si="769">SUM(K492+M492+O492+Q492+S492+U492+W492+Y492+AA492+AE492)</f>
        <v>0</v>
      </c>
      <c r="AJ492" s="119">
        <f>AG500</f>
        <v>0</v>
      </c>
      <c r="AK492" s="119"/>
      <c r="AL492" s="114">
        <f>INT(IF(AB492&lt;25,0,(AB492-23.5)/1.5)*10)</f>
        <v>0</v>
      </c>
      <c r="AM492" s="114">
        <f>INT(IF(AC492&lt;120,0,(AC492-117.6)/2.4)*10)</f>
        <v>0</v>
      </c>
      <c r="AN492" s="114">
        <f>INT(IF(AO492&gt;=441,0,(442.5-AO492)/2.5)*10)</f>
        <v>0</v>
      </c>
      <c r="AO492" s="115" t="str">
        <f t="shared" ref="AO492:AO499" si="770">IF(AND(AP492=0,AQ492=0),"",AP492*60+AQ492)</f>
        <v/>
      </c>
      <c r="AP492" s="115">
        <f t="shared" ref="AP492:AP499" si="771">HOUR(AD492)</f>
        <v>0</v>
      </c>
      <c r="AQ492" s="115">
        <f t="shared" ref="AQ492:AQ499" si="772">MINUTE(AD492)</f>
        <v>0</v>
      </c>
      <c r="AT492" s="117">
        <f>D490</f>
        <v>0</v>
      </c>
      <c r="AU492" s="118" t="str">
        <f>IF(A492="A","QD","")</f>
        <v/>
      </c>
    </row>
    <row r="493" spans="2:47" ht="15" x14ac:dyDescent="0.25">
      <c r="B493" s="62"/>
      <c r="C493" s="96"/>
      <c r="D493" s="195"/>
      <c r="E493" s="195"/>
      <c r="F493" s="158" t="s">
        <v>49</v>
      </c>
      <c r="G493" s="98"/>
      <c r="H493" s="98"/>
      <c r="I493" s="99"/>
      <c r="J493" s="99"/>
      <c r="K493" s="100">
        <f t="shared" si="760"/>
        <v>0</v>
      </c>
      <c r="L493" s="99"/>
      <c r="M493" s="100">
        <f t="shared" si="761"/>
        <v>0</v>
      </c>
      <c r="N493" s="101"/>
      <c r="O493" s="100">
        <f t="shared" si="762"/>
        <v>0</v>
      </c>
      <c r="P493" s="102"/>
      <c r="Q493" s="100">
        <f t="shared" si="763"/>
        <v>0</v>
      </c>
      <c r="R493" s="103"/>
      <c r="S493" s="104">
        <f t="shared" ref="S493:S499" si="773">INT(IF(R493&lt;30,0,(R493-27)/3)*10)</f>
        <v>0</v>
      </c>
      <c r="T493" s="99"/>
      <c r="U493" s="100">
        <f t="shared" si="764"/>
        <v>0</v>
      </c>
      <c r="V493" s="103"/>
      <c r="W493" s="100">
        <f t="shared" si="765"/>
        <v>0</v>
      </c>
      <c r="X493" s="106"/>
      <c r="Y493" s="100">
        <f t="shared" si="766"/>
        <v>0</v>
      </c>
      <c r="Z493" s="107"/>
      <c r="AA493" s="100">
        <f t="shared" si="767"/>
        <v>0</v>
      </c>
      <c r="AB493" s="108"/>
      <c r="AC493" s="102"/>
      <c r="AD493" s="109"/>
      <c r="AE493" s="110">
        <f t="shared" ref="AE493:AE498" si="774">IF(AF493="ANO",(MAX(AL493:AN493)),0)</f>
        <v>0</v>
      </c>
      <c r="AF493" s="111" t="str">
        <f t="shared" si="768"/>
        <v>NE</v>
      </c>
      <c r="AG493" s="112">
        <f t="shared" si="769"/>
        <v>0</v>
      </c>
      <c r="AJ493" s="119">
        <f>AG500</f>
        <v>0</v>
      </c>
      <c r="AK493" s="119"/>
      <c r="AL493" s="114">
        <f t="shared" ref="AL493:AL499" si="775">INT(IF(AB493&lt;25,0,(AB493-23.5)/1.5)*10)</f>
        <v>0</v>
      </c>
      <c r="AM493" s="114">
        <f t="shared" ref="AM493:AM499" si="776">INT(IF(AC493&lt;120,0,(AC493-117.6)/2.4)*10)</f>
        <v>0</v>
      </c>
      <c r="AN493" s="114">
        <f t="shared" ref="AN493:AN499" si="777">INT(IF(AO493&gt;=441,0,(442.5-AO493)/2.5)*10)</f>
        <v>0</v>
      </c>
      <c r="AO493" s="115" t="str">
        <f t="shared" si="770"/>
        <v/>
      </c>
      <c r="AP493" s="115">
        <f t="shared" si="771"/>
        <v>0</v>
      </c>
      <c r="AQ493" s="115">
        <f t="shared" si="772"/>
        <v>0</v>
      </c>
      <c r="AT493" s="117">
        <f>D490</f>
        <v>0</v>
      </c>
      <c r="AU493" s="118" t="str">
        <f t="shared" ref="AU493:AU499" si="778">IF(A493="A","QD","")</f>
        <v/>
      </c>
    </row>
    <row r="494" spans="2:47" ht="15" x14ac:dyDescent="0.25">
      <c r="B494" s="62"/>
      <c r="C494" s="96"/>
      <c r="D494" s="195"/>
      <c r="E494" s="195"/>
      <c r="F494" s="158" t="s">
        <v>49</v>
      </c>
      <c r="G494" s="98"/>
      <c r="H494" s="98"/>
      <c r="I494" s="99"/>
      <c r="J494" s="99"/>
      <c r="K494" s="100">
        <f t="shared" si="760"/>
        <v>0</v>
      </c>
      <c r="L494" s="99"/>
      <c r="M494" s="100">
        <f t="shared" si="761"/>
        <v>0</v>
      </c>
      <c r="N494" s="101"/>
      <c r="O494" s="100">
        <f t="shared" si="762"/>
        <v>0</v>
      </c>
      <c r="P494" s="102"/>
      <c r="Q494" s="100">
        <f t="shared" si="763"/>
        <v>0</v>
      </c>
      <c r="R494" s="103"/>
      <c r="S494" s="104">
        <f t="shared" si="773"/>
        <v>0</v>
      </c>
      <c r="T494" s="99"/>
      <c r="U494" s="100">
        <f t="shared" si="764"/>
        <v>0</v>
      </c>
      <c r="V494" s="103"/>
      <c r="W494" s="100">
        <f t="shared" si="765"/>
        <v>0</v>
      </c>
      <c r="X494" s="106"/>
      <c r="Y494" s="100">
        <f t="shared" si="766"/>
        <v>0</v>
      </c>
      <c r="Z494" s="107"/>
      <c r="AA494" s="100">
        <f t="shared" si="767"/>
        <v>0</v>
      </c>
      <c r="AB494" s="108"/>
      <c r="AC494" s="102"/>
      <c r="AD494" s="109"/>
      <c r="AE494" s="110">
        <f t="shared" si="774"/>
        <v>0</v>
      </c>
      <c r="AF494" s="111" t="str">
        <f t="shared" si="768"/>
        <v>NE</v>
      </c>
      <c r="AG494" s="112">
        <f t="shared" si="769"/>
        <v>0</v>
      </c>
      <c r="AJ494" s="119">
        <f>AG500</f>
        <v>0</v>
      </c>
      <c r="AK494" s="119"/>
      <c r="AL494" s="114">
        <f t="shared" si="775"/>
        <v>0</v>
      </c>
      <c r="AM494" s="114">
        <f t="shared" si="776"/>
        <v>0</v>
      </c>
      <c r="AN494" s="114">
        <f t="shared" si="777"/>
        <v>0</v>
      </c>
      <c r="AO494" s="115" t="str">
        <f t="shared" si="770"/>
        <v/>
      </c>
      <c r="AP494" s="115">
        <f t="shared" si="771"/>
        <v>0</v>
      </c>
      <c r="AQ494" s="115">
        <f t="shared" si="772"/>
        <v>0</v>
      </c>
      <c r="AT494" s="117">
        <f>D490</f>
        <v>0</v>
      </c>
      <c r="AU494" s="118" t="str">
        <f t="shared" si="778"/>
        <v/>
      </c>
    </row>
    <row r="495" spans="2:47" ht="15" x14ac:dyDescent="0.25">
      <c r="B495" s="62"/>
      <c r="C495" s="96"/>
      <c r="D495" s="195"/>
      <c r="E495" s="195"/>
      <c r="F495" s="158" t="s">
        <v>49</v>
      </c>
      <c r="G495" s="98"/>
      <c r="H495" s="98"/>
      <c r="I495" s="99"/>
      <c r="J495" s="99"/>
      <c r="K495" s="100">
        <f t="shared" si="760"/>
        <v>0</v>
      </c>
      <c r="L495" s="99"/>
      <c r="M495" s="100">
        <f t="shared" si="761"/>
        <v>0</v>
      </c>
      <c r="N495" s="101"/>
      <c r="O495" s="100">
        <f t="shared" si="762"/>
        <v>0</v>
      </c>
      <c r="P495" s="102"/>
      <c r="Q495" s="100">
        <f t="shared" si="763"/>
        <v>0</v>
      </c>
      <c r="R495" s="103"/>
      <c r="S495" s="104">
        <f t="shared" si="773"/>
        <v>0</v>
      </c>
      <c r="T495" s="99"/>
      <c r="U495" s="100">
        <f t="shared" si="764"/>
        <v>0</v>
      </c>
      <c r="V495" s="103"/>
      <c r="W495" s="100">
        <f t="shared" si="765"/>
        <v>0</v>
      </c>
      <c r="X495" s="106"/>
      <c r="Y495" s="100">
        <f t="shared" si="766"/>
        <v>0</v>
      </c>
      <c r="Z495" s="107"/>
      <c r="AA495" s="100">
        <f t="shared" si="767"/>
        <v>0</v>
      </c>
      <c r="AB495" s="108"/>
      <c r="AC495" s="102"/>
      <c r="AD495" s="109"/>
      <c r="AE495" s="110">
        <f t="shared" si="774"/>
        <v>0</v>
      </c>
      <c r="AF495" s="111" t="str">
        <f t="shared" si="768"/>
        <v>NE</v>
      </c>
      <c r="AG495" s="112">
        <f t="shared" si="769"/>
        <v>0</v>
      </c>
      <c r="AJ495" s="119">
        <f>AG500</f>
        <v>0</v>
      </c>
      <c r="AK495" s="119"/>
      <c r="AL495" s="114">
        <f t="shared" si="775"/>
        <v>0</v>
      </c>
      <c r="AM495" s="114">
        <f t="shared" si="776"/>
        <v>0</v>
      </c>
      <c r="AN495" s="114">
        <f t="shared" si="777"/>
        <v>0</v>
      </c>
      <c r="AO495" s="115" t="str">
        <f t="shared" si="770"/>
        <v/>
      </c>
      <c r="AP495" s="115">
        <f t="shared" si="771"/>
        <v>0</v>
      </c>
      <c r="AQ495" s="115">
        <f t="shared" si="772"/>
        <v>0</v>
      </c>
      <c r="AT495" s="117">
        <f>D490</f>
        <v>0</v>
      </c>
      <c r="AU495" s="118" t="str">
        <f t="shared" si="778"/>
        <v/>
      </c>
    </row>
    <row r="496" spans="2:47" ht="15" x14ac:dyDescent="0.25">
      <c r="B496" s="62"/>
      <c r="C496" s="96"/>
      <c r="D496" s="196"/>
      <c r="E496" s="196"/>
      <c r="F496" s="124" t="s">
        <v>40</v>
      </c>
      <c r="G496" s="98"/>
      <c r="H496" s="98"/>
      <c r="I496" s="99"/>
      <c r="J496" s="99"/>
      <c r="K496" s="100">
        <f t="shared" si="760"/>
        <v>0</v>
      </c>
      <c r="L496" s="99"/>
      <c r="M496" s="100">
        <f t="shared" si="761"/>
        <v>0</v>
      </c>
      <c r="N496" s="101"/>
      <c r="O496" s="100">
        <f t="shared" si="762"/>
        <v>0</v>
      </c>
      <c r="P496" s="102"/>
      <c r="Q496" s="100">
        <f t="shared" si="763"/>
        <v>0</v>
      </c>
      <c r="R496" s="103"/>
      <c r="S496" s="104">
        <f t="shared" si="773"/>
        <v>0</v>
      </c>
      <c r="T496" s="99"/>
      <c r="U496" s="100">
        <f t="shared" si="764"/>
        <v>0</v>
      </c>
      <c r="V496" s="103"/>
      <c r="W496" s="100">
        <f t="shared" si="765"/>
        <v>0</v>
      </c>
      <c r="X496" s="85"/>
      <c r="Y496" s="100">
        <f t="shared" si="766"/>
        <v>0</v>
      </c>
      <c r="Z496" s="107"/>
      <c r="AA496" s="100">
        <f t="shared" si="767"/>
        <v>0</v>
      </c>
      <c r="AB496" s="108"/>
      <c r="AC496" s="102"/>
      <c r="AD496" s="122"/>
      <c r="AE496" s="110">
        <f t="shared" si="774"/>
        <v>0</v>
      </c>
      <c r="AF496" s="111" t="str">
        <f t="shared" si="768"/>
        <v>NE</v>
      </c>
      <c r="AG496" s="128">
        <f t="shared" si="769"/>
        <v>0</v>
      </c>
      <c r="AJ496" s="119">
        <f>AG500</f>
        <v>0</v>
      </c>
      <c r="AK496" s="119"/>
      <c r="AL496" s="114">
        <f t="shared" si="775"/>
        <v>0</v>
      </c>
      <c r="AM496" s="114">
        <f t="shared" si="776"/>
        <v>0</v>
      </c>
      <c r="AN496" s="114">
        <f t="shared" si="777"/>
        <v>0</v>
      </c>
      <c r="AO496" s="115" t="str">
        <f t="shared" si="770"/>
        <v/>
      </c>
      <c r="AP496" s="115">
        <f t="shared" si="771"/>
        <v>0</v>
      </c>
      <c r="AQ496" s="115">
        <f t="shared" si="772"/>
        <v>0</v>
      </c>
      <c r="AT496" s="117">
        <f>D490</f>
        <v>0</v>
      </c>
      <c r="AU496" s="118" t="str">
        <f t="shared" si="778"/>
        <v/>
      </c>
    </row>
    <row r="497" spans="2:47" ht="15" x14ac:dyDescent="0.25">
      <c r="B497" s="62"/>
      <c r="C497" s="96"/>
      <c r="D497" s="196"/>
      <c r="E497" s="196"/>
      <c r="F497" s="124" t="s">
        <v>40</v>
      </c>
      <c r="G497" s="98"/>
      <c r="H497" s="98"/>
      <c r="I497" s="107"/>
      <c r="J497" s="107"/>
      <c r="K497" s="100">
        <f t="shared" si="760"/>
        <v>0</v>
      </c>
      <c r="L497" s="107"/>
      <c r="M497" s="100">
        <f t="shared" si="761"/>
        <v>0</v>
      </c>
      <c r="N497" s="126"/>
      <c r="O497" s="100">
        <f t="shared" si="762"/>
        <v>0</v>
      </c>
      <c r="P497" s="102"/>
      <c r="Q497" s="100">
        <f t="shared" si="763"/>
        <v>0</v>
      </c>
      <c r="R497" s="103"/>
      <c r="S497" s="104">
        <f t="shared" si="773"/>
        <v>0</v>
      </c>
      <c r="T497" s="107"/>
      <c r="U497" s="100">
        <f t="shared" si="764"/>
        <v>0</v>
      </c>
      <c r="V497" s="103"/>
      <c r="W497" s="100">
        <f t="shared" si="765"/>
        <v>0</v>
      </c>
      <c r="X497" s="106"/>
      <c r="Y497" s="100">
        <f t="shared" si="766"/>
        <v>0</v>
      </c>
      <c r="Z497" s="107"/>
      <c r="AA497" s="100">
        <f t="shared" si="767"/>
        <v>0</v>
      </c>
      <c r="AB497" s="108"/>
      <c r="AC497" s="102"/>
      <c r="AD497" s="109"/>
      <c r="AE497" s="110">
        <f t="shared" si="774"/>
        <v>0</v>
      </c>
      <c r="AF497" s="111" t="str">
        <f t="shared" si="768"/>
        <v>NE</v>
      </c>
      <c r="AG497" s="128">
        <f t="shared" si="769"/>
        <v>0</v>
      </c>
      <c r="AJ497" s="119">
        <f>AG500</f>
        <v>0</v>
      </c>
      <c r="AK497" s="119"/>
      <c r="AL497" s="114">
        <f t="shared" si="775"/>
        <v>0</v>
      </c>
      <c r="AM497" s="114">
        <f t="shared" si="776"/>
        <v>0</v>
      </c>
      <c r="AN497" s="114">
        <f t="shared" si="777"/>
        <v>0</v>
      </c>
      <c r="AO497" s="115" t="str">
        <f t="shared" si="770"/>
        <v/>
      </c>
      <c r="AP497" s="115">
        <f t="shared" si="771"/>
        <v>0</v>
      </c>
      <c r="AQ497" s="115">
        <f t="shared" si="772"/>
        <v>0</v>
      </c>
      <c r="AT497" s="117">
        <f>D490</f>
        <v>0</v>
      </c>
      <c r="AU497" s="118" t="str">
        <f t="shared" si="778"/>
        <v/>
      </c>
    </row>
    <row r="498" spans="2:47" ht="15" x14ac:dyDescent="0.25">
      <c r="B498" s="62"/>
      <c r="C498" s="96"/>
      <c r="D498" s="196"/>
      <c r="E498" s="196"/>
      <c r="F498" s="124" t="s">
        <v>40</v>
      </c>
      <c r="G498" s="98"/>
      <c r="H498" s="98"/>
      <c r="I498" s="107"/>
      <c r="J498" s="107"/>
      <c r="K498" s="100">
        <f t="shared" si="760"/>
        <v>0</v>
      </c>
      <c r="L498" s="107"/>
      <c r="M498" s="100">
        <f t="shared" si="761"/>
        <v>0</v>
      </c>
      <c r="N498" s="126"/>
      <c r="O498" s="100">
        <f t="shared" si="762"/>
        <v>0</v>
      </c>
      <c r="P498" s="102"/>
      <c r="Q498" s="100">
        <f t="shared" si="763"/>
        <v>0</v>
      </c>
      <c r="R498" s="103"/>
      <c r="S498" s="104">
        <f t="shared" si="773"/>
        <v>0</v>
      </c>
      <c r="T498" s="107"/>
      <c r="U498" s="100">
        <f t="shared" si="764"/>
        <v>0</v>
      </c>
      <c r="V498" s="103"/>
      <c r="W498" s="100">
        <f t="shared" si="765"/>
        <v>0</v>
      </c>
      <c r="X498" s="106"/>
      <c r="Y498" s="100">
        <f t="shared" si="766"/>
        <v>0</v>
      </c>
      <c r="Z498" s="107"/>
      <c r="AA498" s="100">
        <f t="shared" si="767"/>
        <v>0</v>
      </c>
      <c r="AB498" s="108"/>
      <c r="AC498" s="102"/>
      <c r="AD498" s="109"/>
      <c r="AE498" s="110">
        <f t="shared" si="774"/>
        <v>0</v>
      </c>
      <c r="AF498" s="111" t="str">
        <f t="shared" si="768"/>
        <v>NE</v>
      </c>
      <c r="AG498" s="128">
        <f t="shared" si="769"/>
        <v>0</v>
      </c>
      <c r="AJ498" s="119">
        <f>AG500</f>
        <v>0</v>
      </c>
      <c r="AK498" s="119"/>
      <c r="AL498" s="114">
        <f t="shared" si="775"/>
        <v>0</v>
      </c>
      <c r="AM498" s="114">
        <f t="shared" si="776"/>
        <v>0</v>
      </c>
      <c r="AN498" s="114">
        <f t="shared" si="777"/>
        <v>0</v>
      </c>
      <c r="AO498" s="115" t="str">
        <f t="shared" si="770"/>
        <v/>
      </c>
      <c r="AP498" s="115">
        <f t="shared" si="771"/>
        <v>0</v>
      </c>
      <c r="AQ498" s="115">
        <f t="shared" si="772"/>
        <v>0</v>
      </c>
      <c r="AT498" s="117">
        <f>D490</f>
        <v>0</v>
      </c>
      <c r="AU498" s="118" t="str">
        <f t="shared" si="778"/>
        <v/>
      </c>
    </row>
    <row r="499" spans="2:47" ht="15" x14ac:dyDescent="0.25">
      <c r="B499" s="62"/>
      <c r="C499" s="96"/>
      <c r="D499" s="196"/>
      <c r="E499" s="196"/>
      <c r="F499" s="124" t="s">
        <v>40</v>
      </c>
      <c r="G499" s="98"/>
      <c r="H499" s="98"/>
      <c r="I499" s="107"/>
      <c r="J499" s="107"/>
      <c r="K499" s="100">
        <f t="shared" si="760"/>
        <v>0</v>
      </c>
      <c r="L499" s="107"/>
      <c r="M499" s="100">
        <f t="shared" si="761"/>
        <v>0</v>
      </c>
      <c r="N499" s="126"/>
      <c r="O499" s="100">
        <f t="shared" si="762"/>
        <v>0</v>
      </c>
      <c r="P499" s="102"/>
      <c r="Q499" s="100">
        <f t="shared" si="763"/>
        <v>0</v>
      </c>
      <c r="R499" s="103"/>
      <c r="S499" s="104">
        <f t="shared" si="773"/>
        <v>0</v>
      </c>
      <c r="T499" s="107"/>
      <c r="U499" s="100">
        <f t="shared" si="764"/>
        <v>0</v>
      </c>
      <c r="V499" s="103"/>
      <c r="W499" s="100">
        <f t="shared" si="765"/>
        <v>0</v>
      </c>
      <c r="X499" s="106"/>
      <c r="Y499" s="100">
        <f t="shared" si="766"/>
        <v>0</v>
      </c>
      <c r="Z499" s="107"/>
      <c r="AA499" s="100">
        <f t="shared" si="767"/>
        <v>0</v>
      </c>
      <c r="AB499" s="108"/>
      <c r="AC499" s="102"/>
      <c r="AD499" s="109"/>
      <c r="AE499" s="110">
        <f>IF(AF499="ANO",(MAX(AL499:AN499)),0)</f>
        <v>0</v>
      </c>
      <c r="AF499" s="111" t="str">
        <f t="shared" si="768"/>
        <v>NE</v>
      </c>
      <c r="AG499" s="128">
        <f t="shared" si="769"/>
        <v>0</v>
      </c>
      <c r="AJ499" s="119">
        <f>AG500</f>
        <v>0</v>
      </c>
      <c r="AK499" s="119"/>
      <c r="AL499" s="114">
        <f t="shared" si="775"/>
        <v>0</v>
      </c>
      <c r="AM499" s="114">
        <f t="shared" si="776"/>
        <v>0</v>
      </c>
      <c r="AN499" s="114">
        <f t="shared" si="777"/>
        <v>0</v>
      </c>
      <c r="AO499" s="115" t="str">
        <f t="shared" si="770"/>
        <v/>
      </c>
      <c r="AP499" s="115">
        <f t="shared" si="771"/>
        <v>0</v>
      </c>
      <c r="AQ499" s="115">
        <f t="shared" si="772"/>
        <v>0</v>
      </c>
      <c r="AT499" s="117">
        <f>D490</f>
        <v>0</v>
      </c>
      <c r="AU499" s="118" t="str">
        <f t="shared" si="778"/>
        <v/>
      </c>
    </row>
    <row r="500" spans="2:47" x14ac:dyDescent="0.2">
      <c r="B500" s="62"/>
      <c r="C500" s="160"/>
      <c r="D500" s="197"/>
      <c r="E500" s="197"/>
      <c r="F500" s="198"/>
      <c r="G500" s="197"/>
      <c r="H500" s="197"/>
      <c r="I500" s="197"/>
      <c r="J500" s="197"/>
      <c r="K500" s="197"/>
      <c r="L500" s="197"/>
      <c r="M500" s="197"/>
      <c r="N500" s="197"/>
      <c r="O500" s="197"/>
      <c r="P500" s="197"/>
      <c r="Q500" s="197"/>
      <c r="R500" s="197"/>
      <c r="S500" s="197"/>
      <c r="T500" s="197"/>
      <c r="U500" s="197"/>
      <c r="V500" s="197"/>
      <c r="W500" s="197"/>
      <c r="X500" s="197"/>
      <c r="Y500" s="197"/>
      <c r="Z500" s="197"/>
      <c r="AA500" s="197"/>
      <c r="AB500" s="197"/>
      <c r="AC500" s="197"/>
      <c r="AD500" s="197"/>
      <c r="AE500" s="199" t="s">
        <v>63</v>
      </c>
      <c r="AF500" s="200"/>
      <c r="AG500" s="201">
        <f>SUM((SUM(AG492:AG495)-MIN(AG492:AG495))+(SUM(AG496:AG499)-MIN(AG496:AG499)))</f>
        <v>0</v>
      </c>
      <c r="AJ500" s="137">
        <f>AG500</f>
        <v>0</v>
      </c>
      <c r="AK500" s="137"/>
      <c r="AL500" s="137"/>
      <c r="AM500" s="137"/>
      <c r="AN500" s="137"/>
      <c r="AP500" s="16"/>
      <c r="AQ500" s="139"/>
      <c r="AT500" s="14"/>
      <c r="AU500" s="14"/>
    </row>
    <row r="501" spans="2:47" ht="13.5" thickBot="1" x14ac:dyDescent="0.25">
      <c r="B501" s="62"/>
      <c r="C501" s="170"/>
      <c r="D501" s="142"/>
      <c r="E501" s="142"/>
      <c r="F501" s="143"/>
      <c r="G501" s="143"/>
      <c r="H501" s="143"/>
      <c r="I501" s="143"/>
      <c r="J501" s="143"/>
      <c r="K501" s="143"/>
      <c r="L501" s="143"/>
      <c r="M501" s="143"/>
      <c r="N501" s="143"/>
      <c r="O501" s="143"/>
      <c r="P501" s="143"/>
      <c r="Q501" s="143"/>
      <c r="R501" s="143"/>
      <c r="S501" s="144"/>
      <c r="T501" s="143"/>
      <c r="U501" s="143"/>
      <c r="V501" s="145"/>
      <c r="W501" s="143"/>
      <c r="X501" s="143"/>
      <c r="Y501" s="143"/>
      <c r="Z501" s="143"/>
      <c r="AA501" s="143"/>
      <c r="AB501" s="143"/>
      <c r="AC501" s="145"/>
      <c r="AD501" s="145"/>
      <c r="AE501" s="202"/>
      <c r="AF501" s="178"/>
      <c r="AG501" s="218"/>
      <c r="AJ501" s="137">
        <f>AG500</f>
        <v>0</v>
      </c>
      <c r="AK501" s="137"/>
      <c r="AL501" s="137"/>
      <c r="AM501" s="137"/>
      <c r="AN501" s="137"/>
      <c r="AP501" s="16"/>
      <c r="AQ501" s="16"/>
      <c r="AT501" s="16"/>
      <c r="AU501" s="16"/>
    </row>
    <row r="502" spans="2:47" x14ac:dyDescent="0.2">
      <c r="B502" s="62" t="s">
        <v>248</v>
      </c>
      <c r="C502" s="149" t="s">
        <v>249</v>
      </c>
      <c r="D502" s="150"/>
      <c r="E502" s="151"/>
      <c r="F502" s="152"/>
      <c r="G502" s="66"/>
      <c r="H502" s="66"/>
      <c r="I502" s="68" t="s">
        <v>14</v>
      </c>
      <c r="J502" s="69"/>
      <c r="K502" s="153" t="s">
        <v>15</v>
      </c>
      <c r="L502" s="67" t="s">
        <v>16</v>
      </c>
      <c r="M502" s="153" t="s">
        <v>15</v>
      </c>
      <c r="N502" s="67" t="s">
        <v>17</v>
      </c>
      <c r="O502" s="153" t="s">
        <v>15</v>
      </c>
      <c r="P502" s="154" t="s">
        <v>18</v>
      </c>
      <c r="Q502" s="153" t="s">
        <v>15</v>
      </c>
      <c r="R502" s="72" t="s">
        <v>19</v>
      </c>
      <c r="S502" s="153" t="s">
        <v>66</v>
      </c>
      <c r="T502" s="154" t="s">
        <v>21</v>
      </c>
      <c r="U502" s="153" t="s">
        <v>15</v>
      </c>
      <c r="V502" s="68" t="s">
        <v>22</v>
      </c>
      <c r="W502" s="153" t="s">
        <v>15</v>
      </c>
      <c r="X502" s="67" t="s">
        <v>23</v>
      </c>
      <c r="Y502" s="153" t="s">
        <v>15</v>
      </c>
      <c r="Z502" s="154" t="s">
        <v>24</v>
      </c>
      <c r="AA502" s="153" t="s">
        <v>15</v>
      </c>
      <c r="AB502" s="180" t="s">
        <v>25</v>
      </c>
      <c r="AC502" s="68" t="s">
        <v>26</v>
      </c>
      <c r="AD502" s="68" t="s">
        <v>27</v>
      </c>
      <c r="AE502" s="70" t="s">
        <v>15</v>
      </c>
      <c r="AF502" s="74"/>
      <c r="AG502" s="75" t="s">
        <v>28</v>
      </c>
      <c r="AJ502" s="77">
        <f>AG512</f>
        <v>0</v>
      </c>
      <c r="AK502" s="77"/>
      <c r="AL502" s="78" t="s">
        <v>29</v>
      </c>
      <c r="AM502" s="78" t="s">
        <v>29</v>
      </c>
      <c r="AN502" s="78" t="s">
        <v>29</v>
      </c>
      <c r="AO502" s="78" t="s">
        <v>30</v>
      </c>
      <c r="AP502" s="78" t="s">
        <v>31</v>
      </c>
      <c r="AQ502" s="78" t="s">
        <v>32</v>
      </c>
      <c r="AT502" s="81"/>
      <c r="AU502" s="80"/>
    </row>
    <row r="503" spans="2:47" x14ac:dyDescent="0.2">
      <c r="B503" s="62"/>
      <c r="C503" s="156" t="s">
        <v>33</v>
      </c>
      <c r="D503" s="83" t="s">
        <v>34</v>
      </c>
      <c r="E503" s="83" t="s">
        <v>35</v>
      </c>
      <c r="F503" s="84" t="s">
        <v>36</v>
      </c>
      <c r="G503" s="85" t="s">
        <v>37</v>
      </c>
      <c r="H503" s="86" t="s">
        <v>38</v>
      </c>
      <c r="I503" s="87" t="s">
        <v>39</v>
      </c>
      <c r="J503" s="87"/>
      <c r="K503" s="157"/>
      <c r="L503" s="89" t="s">
        <v>40</v>
      </c>
      <c r="M503" s="157"/>
      <c r="N503" s="89" t="s">
        <v>40</v>
      </c>
      <c r="O503" s="157"/>
      <c r="P503" s="88" t="s">
        <v>41</v>
      </c>
      <c r="Q503" s="157"/>
      <c r="R503" s="88" t="s">
        <v>41</v>
      </c>
      <c r="S503" s="157"/>
      <c r="T503" s="88" t="s">
        <v>40</v>
      </c>
      <c r="U503" s="157"/>
      <c r="V503" s="87" t="s">
        <v>41</v>
      </c>
      <c r="W503" s="157"/>
      <c r="X503" s="89" t="s">
        <v>41</v>
      </c>
      <c r="Y503" s="157"/>
      <c r="Z503" s="88" t="s">
        <v>40</v>
      </c>
      <c r="AA503" s="157"/>
      <c r="AB503" s="181" t="s">
        <v>40</v>
      </c>
      <c r="AC503" s="87" t="s">
        <v>40</v>
      </c>
      <c r="AD503" s="91" t="s">
        <v>42</v>
      </c>
      <c r="AE503" s="88"/>
      <c r="AF503" s="92"/>
      <c r="AG503" s="93" t="s">
        <v>43</v>
      </c>
      <c r="AJ503" s="77">
        <f>AG512</f>
        <v>0</v>
      </c>
      <c r="AK503" s="77"/>
      <c r="AL503" s="94" t="s">
        <v>25</v>
      </c>
      <c r="AM503" s="94" t="s">
        <v>26</v>
      </c>
      <c r="AN503" s="94" t="s">
        <v>44</v>
      </c>
      <c r="AO503" s="95" t="s">
        <v>44</v>
      </c>
      <c r="AP503" s="95" t="s">
        <v>44</v>
      </c>
      <c r="AQ503" s="95" t="s">
        <v>44</v>
      </c>
      <c r="AT503" s="81"/>
      <c r="AU503" s="80"/>
    </row>
    <row r="504" spans="2:47" ht="15" x14ac:dyDescent="0.25">
      <c r="B504" s="62"/>
      <c r="C504" s="96"/>
      <c r="D504" s="195"/>
      <c r="E504" s="195"/>
      <c r="F504" s="158" t="s">
        <v>49</v>
      </c>
      <c r="G504" s="98"/>
      <c r="H504" s="98"/>
      <c r="I504" s="107"/>
      <c r="J504" s="107"/>
      <c r="K504" s="100">
        <f t="shared" ref="K504:K511" si="779">INT(IF(J504="E",(IF((AND(I504&gt;10.99)*(I504&lt;14.21)),(14.3-I504)/0.1*10,(IF((AND(I504&gt;6)*(I504&lt;11.01)),(12.65-I504)/0.05*10,0))))+50,(IF((AND(I504&gt;10.99)*(I504&lt;14.21)),(14.3-I504)/0.1*10,(IF((AND(I504&gt;6)*(I504&lt;11.01)),(12.65-I504)/0.05*10,0))))))</f>
        <v>0</v>
      </c>
      <c r="L504" s="107"/>
      <c r="M504" s="100">
        <f t="shared" ref="M504:M511" si="780">INT(IF(L504&lt;1,0,(L504-0.945)/0.055)*10)</f>
        <v>0</v>
      </c>
      <c r="N504" s="126"/>
      <c r="O504" s="100">
        <f t="shared" ref="O504:O511" si="781">INT(IF(N504&lt;3,0,(N504-2.85)/0.15)*10)</f>
        <v>0</v>
      </c>
      <c r="P504" s="102"/>
      <c r="Q504" s="100">
        <f t="shared" ref="Q504:Q511" si="782">INT(IF(P504&lt;5,0,(P504-4)/1)*10)</f>
        <v>0</v>
      </c>
      <c r="R504" s="103"/>
      <c r="S504" s="104">
        <f>INT(IF(R504&lt;30,0,(R504-27)/3)*10)</f>
        <v>0</v>
      </c>
      <c r="T504" s="107"/>
      <c r="U504" s="100">
        <f t="shared" ref="U504:U511" si="783">INT(IF(T504&lt;2.2,0,(T504-2.135)/0.065)*10)</f>
        <v>0</v>
      </c>
      <c r="V504" s="103"/>
      <c r="W504" s="100">
        <f t="shared" ref="W504:W511" si="784">INT(IF(V504&lt;5,0,(V504-4.3)/0.7)*10)</f>
        <v>0</v>
      </c>
      <c r="X504" s="85"/>
      <c r="Y504" s="100">
        <f t="shared" ref="Y504:Y511" si="785">INT(IF(X504&lt;10,0,(X504-9)/1)*10)</f>
        <v>0</v>
      </c>
      <c r="Z504" s="107"/>
      <c r="AA504" s="100">
        <f t="shared" ref="AA504:AA511" si="786">INT(IF(Z504&lt;5,0,(Z504-4.25)/0.75)*10)</f>
        <v>0</v>
      </c>
      <c r="AB504" s="108"/>
      <c r="AC504" s="102"/>
      <c r="AD504" s="109"/>
      <c r="AE504" s="110">
        <f>IF(AF504="ANO",(MAX(AL504:AN504)),0)</f>
        <v>0</v>
      </c>
      <c r="AF504" s="111" t="str">
        <f t="shared" ref="AF504:AF511" si="787">IF(AND(ISNUMBER(AB504))*((ISNUMBER(AC504)))*(((ISNUMBER(AD504)))),"NE",IF(AND(ISNUMBER(AB504))*((ISNUMBER(AC504))),"NE",IF(AND(ISNUMBER(AB504))*((ISNUMBER(AD504))),"NE",IF(AND(ISNUMBER(AC504))*((ISNUMBER(AD504))),"NE",IF(AND(AB504="")*((AC504=""))*(((AD504=""))),"NE","ANO")))))</f>
        <v>NE</v>
      </c>
      <c r="AG504" s="112">
        <f t="shared" ref="AG504:AG511" si="788">SUM(K504+M504+O504+Q504+S504+U504+W504+Y504+AA504+AE504)</f>
        <v>0</v>
      </c>
      <c r="AJ504" s="119">
        <f>AG512</f>
        <v>0</v>
      </c>
      <c r="AK504" s="119"/>
      <c r="AL504" s="114">
        <f>INT(IF(AB504&lt;25,0,(AB504-23.5)/1.5)*10)</f>
        <v>0</v>
      </c>
      <c r="AM504" s="114">
        <f>INT(IF(AC504&lt;120,0,(AC504-117.6)/2.4)*10)</f>
        <v>0</v>
      </c>
      <c r="AN504" s="114">
        <f>INT(IF(AO504&gt;=441,0,(442.5-AO504)/2.5)*10)</f>
        <v>0</v>
      </c>
      <c r="AO504" s="115" t="str">
        <f t="shared" ref="AO504:AO511" si="789">IF(AND(AP504=0,AQ504=0),"",AP504*60+AQ504)</f>
        <v/>
      </c>
      <c r="AP504" s="115">
        <f t="shared" ref="AP504:AP511" si="790">HOUR(AD504)</f>
        <v>0</v>
      </c>
      <c r="AQ504" s="115">
        <f t="shared" ref="AQ504:AQ511" si="791">MINUTE(AD504)</f>
        <v>0</v>
      </c>
      <c r="AT504" s="117">
        <f>D502</f>
        <v>0</v>
      </c>
      <c r="AU504" s="118" t="str">
        <f>IF(A504="A","QD","")</f>
        <v/>
      </c>
    </row>
    <row r="505" spans="2:47" ht="15" x14ac:dyDescent="0.25">
      <c r="B505" s="62"/>
      <c r="C505" s="96"/>
      <c r="D505" s="195"/>
      <c r="E505" s="195"/>
      <c r="F505" s="158" t="s">
        <v>49</v>
      </c>
      <c r="G505" s="98"/>
      <c r="H505" s="98"/>
      <c r="I505" s="99"/>
      <c r="J505" s="99"/>
      <c r="K505" s="100">
        <f t="shared" si="779"/>
        <v>0</v>
      </c>
      <c r="L505" s="99"/>
      <c r="M505" s="100">
        <f t="shared" si="780"/>
        <v>0</v>
      </c>
      <c r="N505" s="101"/>
      <c r="O505" s="100">
        <f t="shared" si="781"/>
        <v>0</v>
      </c>
      <c r="P505" s="102"/>
      <c r="Q505" s="100">
        <f t="shared" si="782"/>
        <v>0</v>
      </c>
      <c r="R505" s="103"/>
      <c r="S505" s="104">
        <f t="shared" ref="S505:S511" si="792">INT(IF(R505&lt;30,0,(R505-27)/3)*10)</f>
        <v>0</v>
      </c>
      <c r="T505" s="99"/>
      <c r="U505" s="100">
        <f t="shared" si="783"/>
        <v>0</v>
      </c>
      <c r="V505" s="103"/>
      <c r="W505" s="100">
        <f t="shared" si="784"/>
        <v>0</v>
      </c>
      <c r="X505" s="106"/>
      <c r="Y505" s="100">
        <f t="shared" si="785"/>
        <v>0</v>
      </c>
      <c r="Z505" s="107"/>
      <c r="AA505" s="100">
        <f t="shared" si="786"/>
        <v>0</v>
      </c>
      <c r="AB505" s="108"/>
      <c r="AC505" s="102"/>
      <c r="AD505" s="109"/>
      <c r="AE505" s="110">
        <f t="shared" ref="AE505:AE510" si="793">IF(AF505="ANO",(MAX(AL505:AN505)),0)</f>
        <v>0</v>
      </c>
      <c r="AF505" s="111" t="str">
        <f t="shared" si="787"/>
        <v>NE</v>
      </c>
      <c r="AG505" s="112">
        <f t="shared" si="788"/>
        <v>0</v>
      </c>
      <c r="AJ505" s="119">
        <f>AG512</f>
        <v>0</v>
      </c>
      <c r="AK505" s="119"/>
      <c r="AL505" s="114">
        <f t="shared" ref="AL505:AL511" si="794">INT(IF(AB505&lt;25,0,(AB505-23.5)/1.5)*10)</f>
        <v>0</v>
      </c>
      <c r="AM505" s="114">
        <f t="shared" ref="AM505:AM511" si="795">INT(IF(AC505&lt;120,0,(AC505-117.6)/2.4)*10)</f>
        <v>0</v>
      </c>
      <c r="AN505" s="114">
        <f t="shared" ref="AN505:AN511" si="796">INT(IF(AO505&gt;=441,0,(442.5-AO505)/2.5)*10)</f>
        <v>0</v>
      </c>
      <c r="AO505" s="115" t="str">
        <f t="shared" si="789"/>
        <v/>
      </c>
      <c r="AP505" s="115">
        <f t="shared" si="790"/>
        <v>0</v>
      </c>
      <c r="AQ505" s="115">
        <f t="shared" si="791"/>
        <v>0</v>
      </c>
      <c r="AT505" s="117">
        <f>D502</f>
        <v>0</v>
      </c>
      <c r="AU505" s="118" t="str">
        <f t="shared" ref="AU505:AU511" si="797">IF(A505="A","QD","")</f>
        <v/>
      </c>
    </row>
    <row r="506" spans="2:47" ht="15" x14ac:dyDescent="0.25">
      <c r="B506" s="62"/>
      <c r="C506" s="96"/>
      <c r="D506" s="195"/>
      <c r="E506" s="195"/>
      <c r="F506" s="158" t="s">
        <v>49</v>
      </c>
      <c r="G506" s="98"/>
      <c r="H506" s="98"/>
      <c r="I506" s="99"/>
      <c r="J506" s="99"/>
      <c r="K506" s="100">
        <f t="shared" si="779"/>
        <v>0</v>
      </c>
      <c r="L506" s="99"/>
      <c r="M506" s="100">
        <f t="shared" si="780"/>
        <v>0</v>
      </c>
      <c r="N506" s="101"/>
      <c r="O506" s="100">
        <f t="shared" si="781"/>
        <v>0</v>
      </c>
      <c r="P506" s="102"/>
      <c r="Q506" s="100">
        <f t="shared" si="782"/>
        <v>0</v>
      </c>
      <c r="R506" s="103"/>
      <c r="S506" s="104">
        <f t="shared" si="792"/>
        <v>0</v>
      </c>
      <c r="T506" s="99"/>
      <c r="U506" s="100">
        <f t="shared" si="783"/>
        <v>0</v>
      </c>
      <c r="V506" s="103"/>
      <c r="W506" s="100">
        <f t="shared" si="784"/>
        <v>0</v>
      </c>
      <c r="X506" s="106"/>
      <c r="Y506" s="100">
        <f t="shared" si="785"/>
        <v>0</v>
      </c>
      <c r="Z506" s="107"/>
      <c r="AA506" s="100">
        <f t="shared" si="786"/>
        <v>0</v>
      </c>
      <c r="AB506" s="108"/>
      <c r="AC506" s="102"/>
      <c r="AD506" s="109"/>
      <c r="AE506" s="110">
        <f t="shared" si="793"/>
        <v>0</v>
      </c>
      <c r="AF506" s="111" t="str">
        <f t="shared" si="787"/>
        <v>NE</v>
      </c>
      <c r="AG506" s="112">
        <f t="shared" si="788"/>
        <v>0</v>
      </c>
      <c r="AJ506" s="119">
        <f>AG512</f>
        <v>0</v>
      </c>
      <c r="AK506" s="119"/>
      <c r="AL506" s="114">
        <f t="shared" si="794"/>
        <v>0</v>
      </c>
      <c r="AM506" s="114">
        <f t="shared" si="795"/>
        <v>0</v>
      </c>
      <c r="AN506" s="114">
        <f t="shared" si="796"/>
        <v>0</v>
      </c>
      <c r="AO506" s="115" t="str">
        <f t="shared" si="789"/>
        <v/>
      </c>
      <c r="AP506" s="115">
        <f t="shared" si="790"/>
        <v>0</v>
      </c>
      <c r="AQ506" s="115">
        <f t="shared" si="791"/>
        <v>0</v>
      </c>
      <c r="AT506" s="117">
        <f>D502</f>
        <v>0</v>
      </c>
      <c r="AU506" s="118" t="str">
        <f t="shared" si="797"/>
        <v/>
      </c>
    </row>
    <row r="507" spans="2:47" ht="15" x14ac:dyDescent="0.25">
      <c r="B507" s="62"/>
      <c r="C507" s="96"/>
      <c r="D507" s="195"/>
      <c r="E507" s="195"/>
      <c r="F507" s="158" t="s">
        <v>49</v>
      </c>
      <c r="G507" s="98"/>
      <c r="H507" s="98"/>
      <c r="I507" s="99"/>
      <c r="J507" s="99"/>
      <c r="K507" s="100">
        <f t="shared" si="779"/>
        <v>0</v>
      </c>
      <c r="L507" s="99"/>
      <c r="M507" s="100">
        <f t="shared" si="780"/>
        <v>0</v>
      </c>
      <c r="N507" s="101"/>
      <c r="O507" s="100">
        <f t="shared" si="781"/>
        <v>0</v>
      </c>
      <c r="P507" s="102"/>
      <c r="Q507" s="100">
        <f t="shared" si="782"/>
        <v>0</v>
      </c>
      <c r="R507" s="103"/>
      <c r="S507" s="104">
        <f t="shared" si="792"/>
        <v>0</v>
      </c>
      <c r="T507" s="99"/>
      <c r="U507" s="100">
        <f t="shared" si="783"/>
        <v>0</v>
      </c>
      <c r="V507" s="103"/>
      <c r="W507" s="100">
        <f t="shared" si="784"/>
        <v>0</v>
      </c>
      <c r="X507" s="106"/>
      <c r="Y507" s="100">
        <f t="shared" si="785"/>
        <v>0</v>
      </c>
      <c r="Z507" s="107"/>
      <c r="AA507" s="100">
        <f t="shared" si="786"/>
        <v>0</v>
      </c>
      <c r="AB507" s="108"/>
      <c r="AC507" s="102"/>
      <c r="AD507" s="109"/>
      <c r="AE507" s="110">
        <f t="shared" si="793"/>
        <v>0</v>
      </c>
      <c r="AF507" s="111" t="str">
        <f t="shared" si="787"/>
        <v>NE</v>
      </c>
      <c r="AG507" s="112">
        <f t="shared" si="788"/>
        <v>0</v>
      </c>
      <c r="AJ507" s="119">
        <f>AG512</f>
        <v>0</v>
      </c>
      <c r="AK507" s="119"/>
      <c r="AL507" s="114">
        <f t="shared" si="794"/>
        <v>0</v>
      </c>
      <c r="AM507" s="114">
        <f t="shared" si="795"/>
        <v>0</v>
      </c>
      <c r="AN507" s="114">
        <f t="shared" si="796"/>
        <v>0</v>
      </c>
      <c r="AO507" s="115" t="str">
        <f t="shared" si="789"/>
        <v/>
      </c>
      <c r="AP507" s="115">
        <f t="shared" si="790"/>
        <v>0</v>
      </c>
      <c r="AQ507" s="115">
        <f t="shared" si="791"/>
        <v>0</v>
      </c>
      <c r="AT507" s="117">
        <f>D502</f>
        <v>0</v>
      </c>
      <c r="AU507" s="118" t="str">
        <f t="shared" si="797"/>
        <v/>
      </c>
    </row>
    <row r="508" spans="2:47" ht="15" x14ac:dyDescent="0.25">
      <c r="B508" s="62"/>
      <c r="C508" s="96"/>
      <c r="D508" s="196"/>
      <c r="E508" s="196"/>
      <c r="F508" s="124" t="s">
        <v>40</v>
      </c>
      <c r="G508" s="98"/>
      <c r="H508" s="98"/>
      <c r="I508" s="99"/>
      <c r="J508" s="99"/>
      <c r="K508" s="100">
        <f t="shared" si="779"/>
        <v>0</v>
      </c>
      <c r="L508" s="99"/>
      <c r="M508" s="100">
        <f t="shared" si="780"/>
        <v>0</v>
      </c>
      <c r="N508" s="101"/>
      <c r="O508" s="100">
        <f t="shared" si="781"/>
        <v>0</v>
      </c>
      <c r="P508" s="102"/>
      <c r="Q508" s="100">
        <f t="shared" si="782"/>
        <v>0</v>
      </c>
      <c r="R508" s="103"/>
      <c r="S508" s="104">
        <f t="shared" si="792"/>
        <v>0</v>
      </c>
      <c r="T508" s="99"/>
      <c r="U508" s="100">
        <f t="shared" si="783"/>
        <v>0</v>
      </c>
      <c r="V508" s="103"/>
      <c r="W508" s="100">
        <f t="shared" si="784"/>
        <v>0</v>
      </c>
      <c r="X508" s="85"/>
      <c r="Y508" s="100">
        <f t="shared" si="785"/>
        <v>0</v>
      </c>
      <c r="Z508" s="107"/>
      <c r="AA508" s="100">
        <f t="shared" si="786"/>
        <v>0</v>
      </c>
      <c r="AB508" s="108"/>
      <c r="AC508" s="102"/>
      <c r="AD508" s="122"/>
      <c r="AE508" s="110">
        <f t="shared" si="793"/>
        <v>0</v>
      </c>
      <c r="AF508" s="111" t="str">
        <f t="shared" si="787"/>
        <v>NE</v>
      </c>
      <c r="AG508" s="128">
        <f t="shared" si="788"/>
        <v>0</v>
      </c>
      <c r="AJ508" s="119">
        <f>AG512</f>
        <v>0</v>
      </c>
      <c r="AK508" s="119"/>
      <c r="AL508" s="114">
        <f t="shared" si="794"/>
        <v>0</v>
      </c>
      <c r="AM508" s="114">
        <f t="shared" si="795"/>
        <v>0</v>
      </c>
      <c r="AN508" s="114">
        <f t="shared" si="796"/>
        <v>0</v>
      </c>
      <c r="AO508" s="115" t="str">
        <f t="shared" si="789"/>
        <v/>
      </c>
      <c r="AP508" s="115">
        <f t="shared" si="790"/>
        <v>0</v>
      </c>
      <c r="AQ508" s="115">
        <f t="shared" si="791"/>
        <v>0</v>
      </c>
      <c r="AT508" s="117">
        <f>D502</f>
        <v>0</v>
      </c>
      <c r="AU508" s="118" t="str">
        <f t="shared" si="797"/>
        <v/>
      </c>
    </row>
    <row r="509" spans="2:47" ht="15" x14ac:dyDescent="0.25">
      <c r="B509" s="62"/>
      <c r="C509" s="96"/>
      <c r="D509" s="196"/>
      <c r="E509" s="196"/>
      <c r="F509" s="124" t="s">
        <v>40</v>
      </c>
      <c r="G509" s="98"/>
      <c r="H509" s="98"/>
      <c r="I509" s="107"/>
      <c r="J509" s="107"/>
      <c r="K509" s="100">
        <f t="shared" si="779"/>
        <v>0</v>
      </c>
      <c r="L509" s="107"/>
      <c r="M509" s="100">
        <f t="shared" si="780"/>
        <v>0</v>
      </c>
      <c r="N509" s="126"/>
      <c r="O509" s="100">
        <f t="shared" si="781"/>
        <v>0</v>
      </c>
      <c r="P509" s="102"/>
      <c r="Q509" s="100">
        <f t="shared" si="782"/>
        <v>0</v>
      </c>
      <c r="R509" s="103"/>
      <c r="S509" s="104">
        <f t="shared" si="792"/>
        <v>0</v>
      </c>
      <c r="T509" s="107"/>
      <c r="U509" s="100">
        <f t="shared" si="783"/>
        <v>0</v>
      </c>
      <c r="V509" s="103"/>
      <c r="W509" s="100">
        <f t="shared" si="784"/>
        <v>0</v>
      </c>
      <c r="X509" s="106"/>
      <c r="Y509" s="100">
        <f t="shared" si="785"/>
        <v>0</v>
      </c>
      <c r="Z509" s="107"/>
      <c r="AA509" s="100">
        <f t="shared" si="786"/>
        <v>0</v>
      </c>
      <c r="AB509" s="108"/>
      <c r="AC509" s="102"/>
      <c r="AD509" s="109"/>
      <c r="AE509" s="110">
        <f t="shared" si="793"/>
        <v>0</v>
      </c>
      <c r="AF509" s="111" t="str">
        <f t="shared" si="787"/>
        <v>NE</v>
      </c>
      <c r="AG509" s="128">
        <f t="shared" si="788"/>
        <v>0</v>
      </c>
      <c r="AJ509" s="119">
        <f>AG512</f>
        <v>0</v>
      </c>
      <c r="AK509" s="119"/>
      <c r="AL509" s="114">
        <f t="shared" si="794"/>
        <v>0</v>
      </c>
      <c r="AM509" s="114">
        <f t="shared" si="795"/>
        <v>0</v>
      </c>
      <c r="AN509" s="114">
        <f t="shared" si="796"/>
        <v>0</v>
      </c>
      <c r="AO509" s="115" t="str">
        <f t="shared" si="789"/>
        <v/>
      </c>
      <c r="AP509" s="115">
        <f t="shared" si="790"/>
        <v>0</v>
      </c>
      <c r="AQ509" s="115">
        <f t="shared" si="791"/>
        <v>0</v>
      </c>
      <c r="AT509" s="117">
        <f>D502</f>
        <v>0</v>
      </c>
      <c r="AU509" s="118" t="str">
        <f t="shared" si="797"/>
        <v/>
      </c>
    </row>
    <row r="510" spans="2:47" ht="15" x14ac:dyDescent="0.25">
      <c r="B510" s="62"/>
      <c r="C510" s="96"/>
      <c r="D510" s="196"/>
      <c r="E510" s="196"/>
      <c r="F510" s="124" t="s">
        <v>40</v>
      </c>
      <c r="G510" s="98"/>
      <c r="H510" s="98"/>
      <c r="I510" s="107"/>
      <c r="J510" s="107"/>
      <c r="K510" s="100">
        <f t="shared" si="779"/>
        <v>0</v>
      </c>
      <c r="L510" s="107"/>
      <c r="M510" s="100">
        <f t="shared" si="780"/>
        <v>0</v>
      </c>
      <c r="N510" s="126"/>
      <c r="O510" s="100">
        <f t="shared" si="781"/>
        <v>0</v>
      </c>
      <c r="P510" s="102"/>
      <c r="Q510" s="100">
        <f t="shared" si="782"/>
        <v>0</v>
      </c>
      <c r="R510" s="103"/>
      <c r="S510" s="104">
        <f t="shared" si="792"/>
        <v>0</v>
      </c>
      <c r="T510" s="107"/>
      <c r="U510" s="100">
        <f t="shared" si="783"/>
        <v>0</v>
      </c>
      <c r="V510" s="103"/>
      <c r="W510" s="100">
        <f t="shared" si="784"/>
        <v>0</v>
      </c>
      <c r="X510" s="106"/>
      <c r="Y510" s="100">
        <f t="shared" si="785"/>
        <v>0</v>
      </c>
      <c r="Z510" s="107"/>
      <c r="AA510" s="100">
        <f t="shared" si="786"/>
        <v>0</v>
      </c>
      <c r="AB510" s="108"/>
      <c r="AC510" s="102"/>
      <c r="AD510" s="109"/>
      <c r="AE510" s="110">
        <f t="shared" si="793"/>
        <v>0</v>
      </c>
      <c r="AF510" s="111" t="str">
        <f t="shared" si="787"/>
        <v>NE</v>
      </c>
      <c r="AG510" s="128">
        <f t="shared" si="788"/>
        <v>0</v>
      </c>
      <c r="AJ510" s="119">
        <f>AG512</f>
        <v>0</v>
      </c>
      <c r="AK510" s="119"/>
      <c r="AL510" s="114">
        <f t="shared" si="794"/>
        <v>0</v>
      </c>
      <c r="AM510" s="114">
        <f t="shared" si="795"/>
        <v>0</v>
      </c>
      <c r="AN510" s="114">
        <f t="shared" si="796"/>
        <v>0</v>
      </c>
      <c r="AO510" s="115" t="str">
        <f t="shared" si="789"/>
        <v/>
      </c>
      <c r="AP510" s="115">
        <f t="shared" si="790"/>
        <v>0</v>
      </c>
      <c r="AQ510" s="115">
        <f t="shared" si="791"/>
        <v>0</v>
      </c>
      <c r="AT510" s="117">
        <f>D502</f>
        <v>0</v>
      </c>
      <c r="AU510" s="118" t="str">
        <f t="shared" si="797"/>
        <v/>
      </c>
    </row>
    <row r="511" spans="2:47" ht="15" x14ac:dyDescent="0.25">
      <c r="B511" s="62"/>
      <c r="C511" s="96"/>
      <c r="D511" s="196"/>
      <c r="E511" s="196"/>
      <c r="F511" s="124" t="s">
        <v>40</v>
      </c>
      <c r="G511" s="98"/>
      <c r="H511" s="98"/>
      <c r="I511" s="107"/>
      <c r="J511" s="107"/>
      <c r="K511" s="100">
        <f t="shared" si="779"/>
        <v>0</v>
      </c>
      <c r="L511" s="107"/>
      <c r="M511" s="100">
        <f t="shared" si="780"/>
        <v>0</v>
      </c>
      <c r="N511" s="126"/>
      <c r="O511" s="100">
        <f t="shared" si="781"/>
        <v>0</v>
      </c>
      <c r="P511" s="102"/>
      <c r="Q511" s="100">
        <f t="shared" si="782"/>
        <v>0</v>
      </c>
      <c r="R511" s="103"/>
      <c r="S511" s="104">
        <f t="shared" si="792"/>
        <v>0</v>
      </c>
      <c r="T511" s="107"/>
      <c r="U511" s="100">
        <f t="shared" si="783"/>
        <v>0</v>
      </c>
      <c r="V511" s="103"/>
      <c r="W511" s="100">
        <f t="shared" si="784"/>
        <v>0</v>
      </c>
      <c r="X511" s="106"/>
      <c r="Y511" s="100">
        <f t="shared" si="785"/>
        <v>0</v>
      </c>
      <c r="Z511" s="107"/>
      <c r="AA511" s="100">
        <f t="shared" si="786"/>
        <v>0</v>
      </c>
      <c r="AB511" s="108"/>
      <c r="AC511" s="102"/>
      <c r="AD511" s="109"/>
      <c r="AE511" s="110">
        <f>IF(AF511="ANO",(MAX(AL511:AN511)),0)</f>
        <v>0</v>
      </c>
      <c r="AF511" s="111" t="str">
        <f t="shared" si="787"/>
        <v>NE</v>
      </c>
      <c r="AG511" s="128">
        <f t="shared" si="788"/>
        <v>0</v>
      </c>
      <c r="AJ511" s="119">
        <f>AG512</f>
        <v>0</v>
      </c>
      <c r="AK511" s="119"/>
      <c r="AL511" s="114">
        <f t="shared" si="794"/>
        <v>0</v>
      </c>
      <c r="AM511" s="114">
        <f t="shared" si="795"/>
        <v>0</v>
      </c>
      <c r="AN511" s="114">
        <f t="shared" si="796"/>
        <v>0</v>
      </c>
      <c r="AO511" s="115" t="str">
        <f t="shared" si="789"/>
        <v/>
      </c>
      <c r="AP511" s="115">
        <f t="shared" si="790"/>
        <v>0</v>
      </c>
      <c r="AQ511" s="115">
        <f t="shared" si="791"/>
        <v>0</v>
      </c>
      <c r="AT511" s="117">
        <f>D502</f>
        <v>0</v>
      </c>
      <c r="AU511" s="118" t="str">
        <f t="shared" si="797"/>
        <v/>
      </c>
    </row>
    <row r="512" spans="2:47" ht="15" x14ac:dyDescent="0.25">
      <c r="B512" s="62"/>
      <c r="C512" s="160"/>
      <c r="D512" s="197"/>
      <c r="E512" s="197"/>
      <c r="F512" s="198"/>
      <c r="G512" s="197"/>
      <c r="H512" s="197"/>
      <c r="I512" s="197"/>
      <c r="J512" s="197"/>
      <c r="K512" s="197"/>
      <c r="L512" s="197"/>
      <c r="M512" s="197"/>
      <c r="N512" s="197"/>
      <c r="O512" s="197"/>
      <c r="P512" s="197"/>
      <c r="Q512" s="197"/>
      <c r="R512" s="197"/>
      <c r="S512" s="161"/>
      <c r="T512" s="197"/>
      <c r="U512" s="197"/>
      <c r="V512" s="197"/>
      <c r="W512" s="197"/>
      <c r="X512" s="197"/>
      <c r="Y512" s="197"/>
      <c r="Z512" s="197"/>
      <c r="AA512" s="197"/>
      <c r="AB512" s="197"/>
      <c r="AC512" s="197"/>
      <c r="AD512" s="197"/>
      <c r="AE512" s="199" t="s">
        <v>63</v>
      </c>
      <c r="AF512" s="200"/>
      <c r="AG512" s="201">
        <f>SUM((SUM(AG504:AG507)-MIN(AG504:AG507))+(SUM(AG508:AG511)-MIN(AG508:AG511)))</f>
        <v>0</v>
      </c>
      <c r="AJ512" s="137">
        <f>AG512</f>
        <v>0</v>
      </c>
      <c r="AK512" s="137"/>
      <c r="AL512" s="168"/>
      <c r="AM512" s="168"/>
      <c r="AN512" s="168"/>
      <c r="AO512" s="169"/>
      <c r="AP512" s="169"/>
      <c r="AQ512" s="169"/>
      <c r="AT512" s="14"/>
    </row>
    <row r="513" spans="2:47" ht="15.75" thickBot="1" x14ac:dyDescent="0.3">
      <c r="B513" s="62"/>
      <c r="C513" s="141"/>
      <c r="D513" s="142"/>
      <c r="E513" s="142"/>
      <c r="F513" s="143"/>
      <c r="G513" s="143"/>
      <c r="H513" s="143"/>
      <c r="I513" s="143"/>
      <c r="J513" s="143"/>
      <c r="K513" s="143"/>
      <c r="L513" s="143"/>
      <c r="M513" s="143"/>
      <c r="N513" s="143"/>
      <c r="O513" s="143"/>
      <c r="P513" s="143"/>
      <c r="Q513" s="143"/>
      <c r="R513" s="143"/>
      <c r="S513" s="174"/>
      <c r="T513" s="143"/>
      <c r="U513" s="143"/>
      <c r="V513" s="145"/>
      <c r="W513" s="143"/>
      <c r="X513" s="143"/>
      <c r="Y513" s="143"/>
      <c r="Z513" s="143"/>
      <c r="AA513" s="143"/>
      <c r="AB513" s="143"/>
      <c r="AC513" s="145"/>
      <c r="AD513" s="145"/>
      <c r="AE513" s="202"/>
      <c r="AF513" s="178"/>
      <c r="AG513" s="218"/>
      <c r="AJ513" s="137">
        <f>AG512</f>
        <v>0</v>
      </c>
      <c r="AK513" s="137"/>
      <c r="AL513" s="168"/>
      <c r="AM513" s="168"/>
      <c r="AN513" s="168"/>
      <c r="AO513" s="169"/>
      <c r="AP513" s="169"/>
      <c r="AQ513" s="169"/>
      <c r="AT513" s="16"/>
    </row>
    <row r="514" spans="2:47" x14ac:dyDescent="0.2">
      <c r="B514" s="62" t="s">
        <v>250</v>
      </c>
      <c r="C514" s="149" t="s">
        <v>251</v>
      </c>
      <c r="D514" s="150"/>
      <c r="E514" s="151"/>
      <c r="F514" s="152"/>
      <c r="G514" s="66"/>
      <c r="H514" s="66"/>
      <c r="I514" s="68" t="s">
        <v>14</v>
      </c>
      <c r="J514" s="69"/>
      <c r="K514" s="153" t="s">
        <v>15</v>
      </c>
      <c r="L514" s="67" t="s">
        <v>16</v>
      </c>
      <c r="M514" s="153" t="s">
        <v>15</v>
      </c>
      <c r="N514" s="67" t="s">
        <v>17</v>
      </c>
      <c r="O514" s="153" t="s">
        <v>15</v>
      </c>
      <c r="P514" s="154" t="s">
        <v>18</v>
      </c>
      <c r="Q514" s="153" t="s">
        <v>15</v>
      </c>
      <c r="R514" s="72" t="s">
        <v>19</v>
      </c>
      <c r="S514" s="153" t="s">
        <v>15</v>
      </c>
      <c r="T514" s="154" t="s">
        <v>21</v>
      </c>
      <c r="U514" s="153" t="s">
        <v>15</v>
      </c>
      <c r="V514" s="68" t="s">
        <v>22</v>
      </c>
      <c r="W514" s="153" t="s">
        <v>15</v>
      </c>
      <c r="X514" s="67" t="s">
        <v>23</v>
      </c>
      <c r="Y514" s="153" t="s">
        <v>15</v>
      </c>
      <c r="Z514" s="154" t="s">
        <v>24</v>
      </c>
      <c r="AA514" s="153" t="s">
        <v>15</v>
      </c>
      <c r="AB514" s="180" t="s">
        <v>25</v>
      </c>
      <c r="AC514" s="68" t="s">
        <v>26</v>
      </c>
      <c r="AD514" s="68" t="s">
        <v>27</v>
      </c>
      <c r="AE514" s="70" t="s">
        <v>15</v>
      </c>
      <c r="AF514" s="74"/>
      <c r="AG514" s="75" t="s">
        <v>28</v>
      </c>
      <c r="AJ514" s="77">
        <f>AG524</f>
        <v>0</v>
      </c>
      <c r="AK514" s="77"/>
      <c r="AL514" s="78" t="s">
        <v>29</v>
      </c>
      <c r="AM514" s="78" t="s">
        <v>29</v>
      </c>
      <c r="AN514" s="78" t="s">
        <v>29</v>
      </c>
      <c r="AO514" s="78" t="s">
        <v>30</v>
      </c>
      <c r="AP514" s="78" t="s">
        <v>31</v>
      </c>
      <c r="AQ514" s="78" t="s">
        <v>32</v>
      </c>
      <c r="AT514" s="16"/>
    </row>
    <row r="515" spans="2:47" x14ac:dyDescent="0.2">
      <c r="B515" s="62"/>
      <c r="C515" s="156" t="s">
        <v>33</v>
      </c>
      <c r="D515" s="83" t="s">
        <v>34</v>
      </c>
      <c r="E515" s="83" t="s">
        <v>35</v>
      </c>
      <c r="F515" s="84" t="s">
        <v>36</v>
      </c>
      <c r="G515" s="85" t="s">
        <v>37</v>
      </c>
      <c r="H515" s="86" t="s">
        <v>38</v>
      </c>
      <c r="I515" s="87" t="s">
        <v>39</v>
      </c>
      <c r="J515" s="87"/>
      <c r="K515" s="157"/>
      <c r="L515" s="89" t="s">
        <v>40</v>
      </c>
      <c r="M515" s="157"/>
      <c r="N515" s="89" t="s">
        <v>40</v>
      </c>
      <c r="O515" s="157"/>
      <c r="P515" s="88" t="s">
        <v>41</v>
      </c>
      <c r="Q515" s="157"/>
      <c r="R515" s="88" t="s">
        <v>41</v>
      </c>
      <c r="S515" s="157"/>
      <c r="T515" s="88" t="s">
        <v>40</v>
      </c>
      <c r="U515" s="157"/>
      <c r="V515" s="87" t="s">
        <v>41</v>
      </c>
      <c r="W515" s="157"/>
      <c r="X515" s="89" t="s">
        <v>41</v>
      </c>
      <c r="Y515" s="157"/>
      <c r="Z515" s="88" t="s">
        <v>40</v>
      </c>
      <c r="AA515" s="157"/>
      <c r="AB515" s="181" t="s">
        <v>40</v>
      </c>
      <c r="AC515" s="87" t="s">
        <v>40</v>
      </c>
      <c r="AD515" s="91" t="s">
        <v>42</v>
      </c>
      <c r="AE515" s="88"/>
      <c r="AF515" s="92"/>
      <c r="AG515" s="93" t="s">
        <v>43</v>
      </c>
      <c r="AJ515" s="77">
        <f>AG524</f>
        <v>0</v>
      </c>
      <c r="AK515" s="77"/>
      <c r="AL515" s="94" t="s">
        <v>25</v>
      </c>
      <c r="AM515" s="94" t="s">
        <v>26</v>
      </c>
      <c r="AN515" s="94" t="s">
        <v>44</v>
      </c>
      <c r="AO515" s="95" t="s">
        <v>44</v>
      </c>
      <c r="AP515" s="95" t="s">
        <v>44</v>
      </c>
      <c r="AQ515" s="95" t="s">
        <v>44</v>
      </c>
      <c r="AT515" s="16"/>
    </row>
    <row r="516" spans="2:47" ht="15" x14ac:dyDescent="0.25">
      <c r="B516" s="62"/>
      <c r="C516" s="96"/>
      <c r="D516" s="195"/>
      <c r="E516" s="195"/>
      <c r="F516" s="158" t="s">
        <v>49</v>
      </c>
      <c r="G516" s="98"/>
      <c r="H516" s="98"/>
      <c r="I516" s="107"/>
      <c r="J516" s="107"/>
      <c r="K516" s="100">
        <f t="shared" ref="K516:K523" si="798">INT(IF(J516="E",(IF((AND(I516&gt;10.99)*(I516&lt;14.21)),(14.3-I516)/0.1*10,(IF((AND(I516&gt;6)*(I516&lt;11.01)),(12.65-I516)/0.05*10,0))))+50,(IF((AND(I516&gt;10.99)*(I516&lt;14.21)),(14.3-I516)/0.1*10,(IF((AND(I516&gt;6)*(I516&lt;11.01)),(12.65-I516)/0.05*10,0))))))</f>
        <v>0</v>
      </c>
      <c r="L516" s="107"/>
      <c r="M516" s="100">
        <f t="shared" ref="M516:M523" si="799">INT(IF(L516&lt;1,0,(L516-0.945)/0.055)*10)</f>
        <v>0</v>
      </c>
      <c r="N516" s="126"/>
      <c r="O516" s="100">
        <f t="shared" ref="O516:O523" si="800">INT(IF(N516&lt;3,0,(N516-2.85)/0.15)*10)</f>
        <v>0</v>
      </c>
      <c r="P516" s="102"/>
      <c r="Q516" s="100">
        <f t="shared" ref="Q516:Q523" si="801">INT(IF(P516&lt;5,0,(P516-4)/1)*10)</f>
        <v>0</v>
      </c>
      <c r="R516" s="103"/>
      <c r="S516" s="104">
        <f>INT(IF(R516&lt;30,0,(R516-27)/3)*10)</f>
        <v>0</v>
      </c>
      <c r="T516" s="107"/>
      <c r="U516" s="100">
        <f t="shared" ref="U516:U523" si="802">INT(IF(T516&lt;2.2,0,(T516-2.135)/0.065)*10)</f>
        <v>0</v>
      </c>
      <c r="V516" s="103"/>
      <c r="W516" s="100">
        <f t="shared" ref="W516:W523" si="803">INT(IF(V516&lt;5,0,(V516-4.3)/0.7)*10)</f>
        <v>0</v>
      </c>
      <c r="X516" s="85"/>
      <c r="Y516" s="100">
        <f t="shared" ref="Y516:Y523" si="804">INT(IF(X516&lt;10,0,(X516-9)/1)*10)</f>
        <v>0</v>
      </c>
      <c r="Z516" s="107"/>
      <c r="AA516" s="100">
        <f t="shared" ref="AA516:AA523" si="805">INT(IF(Z516&lt;5,0,(Z516-4.25)/0.75)*10)</f>
        <v>0</v>
      </c>
      <c r="AB516" s="108"/>
      <c r="AC516" s="102"/>
      <c r="AD516" s="109"/>
      <c r="AE516" s="110">
        <f>IF(AF516="ANO",(MAX(AL516:AN516)),0)</f>
        <v>0</v>
      </c>
      <c r="AF516" s="111" t="str">
        <f t="shared" ref="AF516:AF523" si="806">IF(AND(ISNUMBER(AB516))*((ISNUMBER(AC516)))*(((ISNUMBER(AD516)))),"NE",IF(AND(ISNUMBER(AB516))*((ISNUMBER(AC516))),"NE",IF(AND(ISNUMBER(AB516))*((ISNUMBER(AD516))),"NE",IF(AND(ISNUMBER(AC516))*((ISNUMBER(AD516))),"NE",IF(AND(AB516="")*((AC516=""))*(((AD516=""))),"NE","ANO")))))</f>
        <v>NE</v>
      </c>
      <c r="AG516" s="112">
        <f t="shared" ref="AG516:AG523" si="807">SUM(K516+M516+O516+Q516+S516+U516+W516+Y516+AA516+AE516)</f>
        <v>0</v>
      </c>
      <c r="AJ516" s="119">
        <f>AG524</f>
        <v>0</v>
      </c>
      <c r="AK516" s="119"/>
      <c r="AL516" s="114">
        <f>INT(IF(AB516&lt;25,0,(AB516-23.5)/1.5)*10)</f>
        <v>0</v>
      </c>
      <c r="AM516" s="114">
        <f>INT(IF(AC516&lt;120,0,(AC516-117.6)/2.4)*10)</f>
        <v>0</v>
      </c>
      <c r="AN516" s="114">
        <f>INT(IF(AO516&gt;=441,0,(442.5-AO516)/2.5)*10)</f>
        <v>0</v>
      </c>
      <c r="AO516" s="115" t="str">
        <f t="shared" ref="AO516:AO523" si="808">IF(AND(AP516=0,AQ516=0),"",AP516*60+AQ516)</f>
        <v/>
      </c>
      <c r="AP516" s="115">
        <f t="shared" ref="AP516:AP523" si="809">HOUR(AD516)</f>
        <v>0</v>
      </c>
      <c r="AQ516" s="115">
        <f t="shared" ref="AQ516:AQ523" si="810">MINUTE(AD516)</f>
        <v>0</v>
      </c>
      <c r="AT516" s="117">
        <f>D514</f>
        <v>0</v>
      </c>
      <c r="AU516" s="118" t="str">
        <f>IF(A516="A","QD","")</f>
        <v/>
      </c>
    </row>
    <row r="517" spans="2:47" ht="15" x14ac:dyDescent="0.25">
      <c r="B517" s="62"/>
      <c r="C517" s="96"/>
      <c r="D517" s="195"/>
      <c r="E517" s="195"/>
      <c r="F517" s="158" t="s">
        <v>49</v>
      </c>
      <c r="G517" s="98"/>
      <c r="H517" s="98"/>
      <c r="I517" s="99"/>
      <c r="J517" s="99"/>
      <c r="K517" s="100">
        <f t="shared" si="798"/>
        <v>0</v>
      </c>
      <c r="L517" s="99"/>
      <c r="M517" s="100">
        <f t="shared" si="799"/>
        <v>0</v>
      </c>
      <c r="N517" s="101"/>
      <c r="O517" s="100">
        <f t="shared" si="800"/>
        <v>0</v>
      </c>
      <c r="P517" s="102"/>
      <c r="Q517" s="100">
        <f t="shared" si="801"/>
        <v>0</v>
      </c>
      <c r="R517" s="103"/>
      <c r="S517" s="104">
        <f t="shared" ref="S517:S523" si="811">INT(IF(R517&lt;30,0,(R517-27)/3)*10)</f>
        <v>0</v>
      </c>
      <c r="T517" s="99"/>
      <c r="U517" s="100">
        <f t="shared" si="802"/>
        <v>0</v>
      </c>
      <c r="V517" s="103"/>
      <c r="W517" s="100">
        <f t="shared" si="803"/>
        <v>0</v>
      </c>
      <c r="X517" s="106"/>
      <c r="Y517" s="100">
        <f t="shared" si="804"/>
        <v>0</v>
      </c>
      <c r="Z517" s="107"/>
      <c r="AA517" s="100">
        <f t="shared" si="805"/>
        <v>0</v>
      </c>
      <c r="AB517" s="108"/>
      <c r="AC517" s="102"/>
      <c r="AD517" s="109"/>
      <c r="AE517" s="110">
        <f t="shared" ref="AE517:AE522" si="812">IF(AF517="ANO",(MAX(AL517:AN517)),0)</f>
        <v>0</v>
      </c>
      <c r="AF517" s="111" t="str">
        <f t="shared" si="806"/>
        <v>NE</v>
      </c>
      <c r="AG517" s="112">
        <f t="shared" si="807"/>
        <v>0</v>
      </c>
      <c r="AJ517" s="119">
        <f>AG524</f>
        <v>0</v>
      </c>
      <c r="AK517" s="119"/>
      <c r="AL517" s="114">
        <f t="shared" ref="AL517:AL523" si="813">INT(IF(AB517&lt;25,0,(AB517-23.5)/1.5)*10)</f>
        <v>0</v>
      </c>
      <c r="AM517" s="114">
        <f t="shared" ref="AM517:AM523" si="814">INT(IF(AC517&lt;120,0,(AC517-117.6)/2.4)*10)</f>
        <v>0</v>
      </c>
      <c r="AN517" s="114">
        <f t="shared" ref="AN517:AN523" si="815">INT(IF(AO517&gt;=441,0,(442.5-AO517)/2.5)*10)</f>
        <v>0</v>
      </c>
      <c r="AO517" s="115" t="str">
        <f t="shared" si="808"/>
        <v/>
      </c>
      <c r="AP517" s="115">
        <f t="shared" si="809"/>
        <v>0</v>
      </c>
      <c r="AQ517" s="115">
        <f t="shared" si="810"/>
        <v>0</v>
      </c>
      <c r="AT517" s="117">
        <f>D514</f>
        <v>0</v>
      </c>
      <c r="AU517" s="118" t="str">
        <f t="shared" ref="AU517:AU523" si="816">IF(A517="A","QD","")</f>
        <v/>
      </c>
    </row>
    <row r="518" spans="2:47" ht="15" x14ac:dyDescent="0.25">
      <c r="B518" s="62"/>
      <c r="C518" s="96"/>
      <c r="D518" s="195"/>
      <c r="E518" s="195"/>
      <c r="F518" s="158" t="s">
        <v>49</v>
      </c>
      <c r="G518" s="98"/>
      <c r="H518" s="98"/>
      <c r="I518" s="99"/>
      <c r="J518" s="99"/>
      <c r="K518" s="100">
        <f t="shared" si="798"/>
        <v>0</v>
      </c>
      <c r="L518" s="99"/>
      <c r="M518" s="100">
        <f t="shared" si="799"/>
        <v>0</v>
      </c>
      <c r="N518" s="101"/>
      <c r="O518" s="100">
        <f t="shared" si="800"/>
        <v>0</v>
      </c>
      <c r="P518" s="102"/>
      <c r="Q518" s="100">
        <f t="shared" si="801"/>
        <v>0</v>
      </c>
      <c r="R518" s="103"/>
      <c r="S518" s="104">
        <f t="shared" si="811"/>
        <v>0</v>
      </c>
      <c r="T518" s="99"/>
      <c r="U518" s="100">
        <f t="shared" si="802"/>
        <v>0</v>
      </c>
      <c r="V518" s="103"/>
      <c r="W518" s="100">
        <f t="shared" si="803"/>
        <v>0</v>
      </c>
      <c r="X518" s="106"/>
      <c r="Y518" s="100">
        <f t="shared" si="804"/>
        <v>0</v>
      </c>
      <c r="Z518" s="107"/>
      <c r="AA518" s="100">
        <f t="shared" si="805"/>
        <v>0</v>
      </c>
      <c r="AB518" s="108"/>
      <c r="AC518" s="102"/>
      <c r="AD518" s="109"/>
      <c r="AE518" s="110">
        <f t="shared" si="812"/>
        <v>0</v>
      </c>
      <c r="AF518" s="111" t="str">
        <f t="shared" si="806"/>
        <v>NE</v>
      </c>
      <c r="AG518" s="112">
        <f t="shared" si="807"/>
        <v>0</v>
      </c>
      <c r="AJ518" s="119">
        <f>AG524</f>
        <v>0</v>
      </c>
      <c r="AK518" s="119"/>
      <c r="AL518" s="114">
        <f t="shared" si="813"/>
        <v>0</v>
      </c>
      <c r="AM518" s="114">
        <f t="shared" si="814"/>
        <v>0</v>
      </c>
      <c r="AN518" s="114">
        <f t="shared" si="815"/>
        <v>0</v>
      </c>
      <c r="AO518" s="115" t="str">
        <f t="shared" si="808"/>
        <v/>
      </c>
      <c r="AP518" s="115">
        <f t="shared" si="809"/>
        <v>0</v>
      </c>
      <c r="AQ518" s="115">
        <f t="shared" si="810"/>
        <v>0</v>
      </c>
      <c r="AT518" s="117">
        <f>D514</f>
        <v>0</v>
      </c>
      <c r="AU518" s="118" t="str">
        <f t="shared" si="816"/>
        <v/>
      </c>
    </row>
    <row r="519" spans="2:47" ht="15" x14ac:dyDescent="0.25">
      <c r="B519" s="62"/>
      <c r="C519" s="96"/>
      <c r="D519" s="195"/>
      <c r="E519" s="195"/>
      <c r="F519" s="158" t="s">
        <v>49</v>
      </c>
      <c r="G519" s="98"/>
      <c r="H519" s="98"/>
      <c r="I519" s="99"/>
      <c r="J519" s="99"/>
      <c r="K519" s="100">
        <f t="shared" si="798"/>
        <v>0</v>
      </c>
      <c r="L519" s="99"/>
      <c r="M519" s="100">
        <f t="shared" si="799"/>
        <v>0</v>
      </c>
      <c r="N519" s="101"/>
      <c r="O519" s="100">
        <f t="shared" si="800"/>
        <v>0</v>
      </c>
      <c r="P519" s="102"/>
      <c r="Q519" s="100">
        <f t="shared" si="801"/>
        <v>0</v>
      </c>
      <c r="R519" s="103"/>
      <c r="S519" s="104">
        <f t="shared" si="811"/>
        <v>0</v>
      </c>
      <c r="T519" s="99"/>
      <c r="U519" s="100">
        <f t="shared" si="802"/>
        <v>0</v>
      </c>
      <c r="V519" s="103"/>
      <c r="W519" s="100">
        <f t="shared" si="803"/>
        <v>0</v>
      </c>
      <c r="X519" s="106"/>
      <c r="Y519" s="100">
        <f t="shared" si="804"/>
        <v>0</v>
      </c>
      <c r="Z519" s="107"/>
      <c r="AA519" s="100">
        <f t="shared" si="805"/>
        <v>0</v>
      </c>
      <c r="AB519" s="108"/>
      <c r="AC519" s="102"/>
      <c r="AD519" s="109"/>
      <c r="AE519" s="110">
        <f t="shared" si="812"/>
        <v>0</v>
      </c>
      <c r="AF519" s="111" t="str">
        <f t="shared" si="806"/>
        <v>NE</v>
      </c>
      <c r="AG519" s="112">
        <f t="shared" si="807"/>
        <v>0</v>
      </c>
      <c r="AJ519" s="119">
        <f>AG524</f>
        <v>0</v>
      </c>
      <c r="AK519" s="119"/>
      <c r="AL519" s="114">
        <f t="shared" si="813"/>
        <v>0</v>
      </c>
      <c r="AM519" s="114">
        <f t="shared" si="814"/>
        <v>0</v>
      </c>
      <c r="AN519" s="114">
        <f t="shared" si="815"/>
        <v>0</v>
      </c>
      <c r="AO519" s="115" t="str">
        <f t="shared" si="808"/>
        <v/>
      </c>
      <c r="AP519" s="115">
        <f t="shared" si="809"/>
        <v>0</v>
      </c>
      <c r="AQ519" s="115">
        <f t="shared" si="810"/>
        <v>0</v>
      </c>
      <c r="AT519" s="117">
        <f>D514</f>
        <v>0</v>
      </c>
      <c r="AU519" s="118" t="str">
        <f t="shared" si="816"/>
        <v/>
      </c>
    </row>
    <row r="520" spans="2:47" ht="15" x14ac:dyDescent="0.25">
      <c r="B520" s="62"/>
      <c r="C520" s="96"/>
      <c r="D520" s="196"/>
      <c r="E520" s="196"/>
      <c r="F520" s="124" t="s">
        <v>40</v>
      </c>
      <c r="G520" s="98"/>
      <c r="H520" s="98"/>
      <c r="I520" s="99"/>
      <c r="J520" s="99"/>
      <c r="K520" s="100">
        <f t="shared" si="798"/>
        <v>0</v>
      </c>
      <c r="L520" s="99"/>
      <c r="M520" s="100">
        <f t="shared" si="799"/>
        <v>0</v>
      </c>
      <c r="N520" s="101"/>
      <c r="O520" s="100">
        <f t="shared" si="800"/>
        <v>0</v>
      </c>
      <c r="P520" s="102"/>
      <c r="Q520" s="100">
        <f t="shared" si="801"/>
        <v>0</v>
      </c>
      <c r="R520" s="103"/>
      <c r="S520" s="104">
        <f t="shared" si="811"/>
        <v>0</v>
      </c>
      <c r="T520" s="99"/>
      <c r="U520" s="100">
        <f t="shared" si="802"/>
        <v>0</v>
      </c>
      <c r="V520" s="103"/>
      <c r="W520" s="100">
        <f t="shared" si="803"/>
        <v>0</v>
      </c>
      <c r="X520" s="85"/>
      <c r="Y520" s="100">
        <f t="shared" si="804"/>
        <v>0</v>
      </c>
      <c r="Z520" s="107"/>
      <c r="AA520" s="100">
        <f t="shared" si="805"/>
        <v>0</v>
      </c>
      <c r="AB520" s="108"/>
      <c r="AC520" s="102"/>
      <c r="AD520" s="122"/>
      <c r="AE520" s="110">
        <f t="shared" si="812"/>
        <v>0</v>
      </c>
      <c r="AF520" s="111" t="str">
        <f t="shared" si="806"/>
        <v>NE</v>
      </c>
      <c r="AG520" s="128">
        <f t="shared" si="807"/>
        <v>0</v>
      </c>
      <c r="AJ520" s="119">
        <f>AG524</f>
        <v>0</v>
      </c>
      <c r="AK520" s="119"/>
      <c r="AL520" s="114">
        <f t="shared" si="813"/>
        <v>0</v>
      </c>
      <c r="AM520" s="114">
        <f t="shared" si="814"/>
        <v>0</v>
      </c>
      <c r="AN520" s="114">
        <f t="shared" si="815"/>
        <v>0</v>
      </c>
      <c r="AO520" s="115" t="str">
        <f t="shared" si="808"/>
        <v/>
      </c>
      <c r="AP520" s="115">
        <f t="shared" si="809"/>
        <v>0</v>
      </c>
      <c r="AQ520" s="115">
        <f t="shared" si="810"/>
        <v>0</v>
      </c>
      <c r="AT520" s="117">
        <f>D514</f>
        <v>0</v>
      </c>
      <c r="AU520" s="118" t="str">
        <f t="shared" si="816"/>
        <v/>
      </c>
    </row>
    <row r="521" spans="2:47" ht="15" x14ac:dyDescent="0.25">
      <c r="B521" s="62"/>
      <c r="C521" s="96"/>
      <c r="D521" s="196"/>
      <c r="E521" s="196"/>
      <c r="F521" s="124" t="s">
        <v>40</v>
      </c>
      <c r="G521" s="98"/>
      <c r="H521" s="98"/>
      <c r="I521" s="107"/>
      <c r="J521" s="107"/>
      <c r="K521" s="100">
        <f t="shared" si="798"/>
        <v>0</v>
      </c>
      <c r="L521" s="107"/>
      <c r="M521" s="100">
        <f t="shared" si="799"/>
        <v>0</v>
      </c>
      <c r="N521" s="126"/>
      <c r="O521" s="100">
        <f t="shared" si="800"/>
        <v>0</v>
      </c>
      <c r="P521" s="102"/>
      <c r="Q521" s="100">
        <f t="shared" si="801"/>
        <v>0</v>
      </c>
      <c r="R521" s="103"/>
      <c r="S521" s="104">
        <f t="shared" si="811"/>
        <v>0</v>
      </c>
      <c r="T521" s="107"/>
      <c r="U521" s="100">
        <f t="shared" si="802"/>
        <v>0</v>
      </c>
      <c r="V521" s="103"/>
      <c r="W521" s="100">
        <f t="shared" si="803"/>
        <v>0</v>
      </c>
      <c r="X521" s="106"/>
      <c r="Y521" s="100">
        <f t="shared" si="804"/>
        <v>0</v>
      </c>
      <c r="Z521" s="107"/>
      <c r="AA521" s="100">
        <f t="shared" si="805"/>
        <v>0</v>
      </c>
      <c r="AB521" s="108"/>
      <c r="AC521" s="102"/>
      <c r="AD521" s="109"/>
      <c r="AE521" s="110">
        <f t="shared" si="812"/>
        <v>0</v>
      </c>
      <c r="AF521" s="111" t="str">
        <f t="shared" si="806"/>
        <v>NE</v>
      </c>
      <c r="AG521" s="128">
        <f t="shared" si="807"/>
        <v>0</v>
      </c>
      <c r="AJ521" s="119">
        <f>AG524</f>
        <v>0</v>
      </c>
      <c r="AK521" s="119"/>
      <c r="AL521" s="114">
        <f t="shared" si="813"/>
        <v>0</v>
      </c>
      <c r="AM521" s="114">
        <f t="shared" si="814"/>
        <v>0</v>
      </c>
      <c r="AN521" s="114">
        <f t="shared" si="815"/>
        <v>0</v>
      </c>
      <c r="AO521" s="115" t="str">
        <f t="shared" si="808"/>
        <v/>
      </c>
      <c r="AP521" s="115">
        <f t="shared" si="809"/>
        <v>0</v>
      </c>
      <c r="AQ521" s="115">
        <f t="shared" si="810"/>
        <v>0</v>
      </c>
      <c r="AT521" s="117">
        <f>D514</f>
        <v>0</v>
      </c>
      <c r="AU521" s="118" t="str">
        <f t="shared" si="816"/>
        <v/>
      </c>
    </row>
    <row r="522" spans="2:47" ht="15" x14ac:dyDescent="0.25">
      <c r="B522" s="62"/>
      <c r="C522" s="96"/>
      <c r="D522" s="196"/>
      <c r="E522" s="196"/>
      <c r="F522" s="124" t="s">
        <v>40</v>
      </c>
      <c r="G522" s="98"/>
      <c r="H522" s="98"/>
      <c r="I522" s="107"/>
      <c r="J522" s="107"/>
      <c r="K522" s="100">
        <f t="shared" si="798"/>
        <v>0</v>
      </c>
      <c r="L522" s="107"/>
      <c r="M522" s="100">
        <f t="shared" si="799"/>
        <v>0</v>
      </c>
      <c r="N522" s="126"/>
      <c r="O522" s="100">
        <f t="shared" si="800"/>
        <v>0</v>
      </c>
      <c r="P522" s="102"/>
      <c r="Q522" s="100">
        <f t="shared" si="801"/>
        <v>0</v>
      </c>
      <c r="R522" s="103"/>
      <c r="S522" s="104">
        <f t="shared" si="811"/>
        <v>0</v>
      </c>
      <c r="T522" s="107"/>
      <c r="U522" s="100">
        <f t="shared" si="802"/>
        <v>0</v>
      </c>
      <c r="V522" s="103"/>
      <c r="W522" s="100">
        <f t="shared" si="803"/>
        <v>0</v>
      </c>
      <c r="X522" s="106"/>
      <c r="Y522" s="100">
        <f t="shared" si="804"/>
        <v>0</v>
      </c>
      <c r="Z522" s="107"/>
      <c r="AA522" s="100">
        <f t="shared" si="805"/>
        <v>0</v>
      </c>
      <c r="AB522" s="108"/>
      <c r="AC522" s="102"/>
      <c r="AD522" s="109"/>
      <c r="AE522" s="110">
        <f t="shared" si="812"/>
        <v>0</v>
      </c>
      <c r="AF522" s="111" t="str">
        <f t="shared" si="806"/>
        <v>NE</v>
      </c>
      <c r="AG522" s="128">
        <f t="shared" si="807"/>
        <v>0</v>
      </c>
      <c r="AJ522" s="119">
        <f>AG524</f>
        <v>0</v>
      </c>
      <c r="AK522" s="119"/>
      <c r="AL522" s="114">
        <f t="shared" si="813"/>
        <v>0</v>
      </c>
      <c r="AM522" s="114">
        <f t="shared" si="814"/>
        <v>0</v>
      </c>
      <c r="AN522" s="114">
        <f t="shared" si="815"/>
        <v>0</v>
      </c>
      <c r="AO522" s="115" t="str">
        <f t="shared" si="808"/>
        <v/>
      </c>
      <c r="AP522" s="115">
        <f t="shared" si="809"/>
        <v>0</v>
      </c>
      <c r="AQ522" s="115">
        <f t="shared" si="810"/>
        <v>0</v>
      </c>
      <c r="AT522" s="117">
        <f>D514</f>
        <v>0</v>
      </c>
      <c r="AU522" s="118" t="str">
        <f t="shared" si="816"/>
        <v/>
      </c>
    </row>
    <row r="523" spans="2:47" ht="15" x14ac:dyDescent="0.25">
      <c r="B523" s="62"/>
      <c r="C523" s="96"/>
      <c r="D523" s="196"/>
      <c r="E523" s="196"/>
      <c r="F523" s="124" t="s">
        <v>40</v>
      </c>
      <c r="G523" s="98"/>
      <c r="H523" s="98"/>
      <c r="I523" s="107"/>
      <c r="J523" s="107"/>
      <c r="K523" s="100">
        <f t="shared" si="798"/>
        <v>0</v>
      </c>
      <c r="L523" s="107"/>
      <c r="M523" s="100">
        <f t="shared" si="799"/>
        <v>0</v>
      </c>
      <c r="N523" s="126"/>
      <c r="O523" s="100">
        <f t="shared" si="800"/>
        <v>0</v>
      </c>
      <c r="P523" s="102"/>
      <c r="Q523" s="100">
        <f t="shared" si="801"/>
        <v>0</v>
      </c>
      <c r="R523" s="103"/>
      <c r="S523" s="104">
        <f t="shared" si="811"/>
        <v>0</v>
      </c>
      <c r="T523" s="107"/>
      <c r="U523" s="100">
        <f t="shared" si="802"/>
        <v>0</v>
      </c>
      <c r="V523" s="103"/>
      <c r="W523" s="100">
        <f t="shared" si="803"/>
        <v>0</v>
      </c>
      <c r="X523" s="106"/>
      <c r="Y523" s="100">
        <f t="shared" si="804"/>
        <v>0</v>
      </c>
      <c r="Z523" s="107"/>
      <c r="AA523" s="100">
        <f t="shared" si="805"/>
        <v>0</v>
      </c>
      <c r="AB523" s="108"/>
      <c r="AC523" s="102"/>
      <c r="AD523" s="109"/>
      <c r="AE523" s="110">
        <f>IF(AF523="ANO",(MAX(AL523:AN523)),0)</f>
        <v>0</v>
      </c>
      <c r="AF523" s="111" t="str">
        <f t="shared" si="806"/>
        <v>NE</v>
      </c>
      <c r="AG523" s="128">
        <f t="shared" si="807"/>
        <v>0</v>
      </c>
      <c r="AJ523" s="119">
        <f>AG524</f>
        <v>0</v>
      </c>
      <c r="AK523" s="119"/>
      <c r="AL523" s="114">
        <f t="shared" si="813"/>
        <v>0</v>
      </c>
      <c r="AM523" s="114">
        <f t="shared" si="814"/>
        <v>0</v>
      </c>
      <c r="AN523" s="114">
        <f t="shared" si="815"/>
        <v>0</v>
      </c>
      <c r="AO523" s="115" t="str">
        <f t="shared" si="808"/>
        <v/>
      </c>
      <c r="AP523" s="115">
        <f t="shared" si="809"/>
        <v>0</v>
      </c>
      <c r="AQ523" s="115">
        <f t="shared" si="810"/>
        <v>0</v>
      </c>
      <c r="AT523" s="117">
        <f>D514</f>
        <v>0</v>
      </c>
      <c r="AU523" s="118" t="str">
        <f t="shared" si="816"/>
        <v/>
      </c>
    </row>
    <row r="524" spans="2:47" x14ac:dyDescent="0.2">
      <c r="B524" s="229"/>
      <c r="C524" s="156"/>
      <c r="D524" s="197"/>
      <c r="E524" s="197"/>
      <c r="F524" s="198"/>
      <c r="G524" s="197"/>
      <c r="H524" s="197"/>
      <c r="I524" s="197"/>
      <c r="J524" s="197"/>
      <c r="K524" s="197"/>
      <c r="L524" s="197"/>
      <c r="M524" s="197"/>
      <c r="N524" s="197"/>
      <c r="O524" s="197"/>
      <c r="P524" s="197"/>
      <c r="Q524" s="197"/>
      <c r="R524" s="197"/>
      <c r="S524" s="161"/>
      <c r="T524" s="197"/>
      <c r="U524" s="197"/>
      <c r="V524" s="197"/>
      <c r="W524" s="197"/>
      <c r="X524" s="197"/>
      <c r="Y524" s="197"/>
      <c r="Z524" s="197"/>
      <c r="AA524" s="197"/>
      <c r="AB524" s="197"/>
      <c r="AC524" s="197"/>
      <c r="AD524" s="197"/>
      <c r="AE524" s="199" t="s">
        <v>63</v>
      </c>
      <c r="AF524" s="200"/>
      <c r="AG524" s="201">
        <f>SUM((SUM(AG516:AG519)-MIN(AG516:AG519))+(SUM(AG520:AG523)-MIN(AG520:AG523)))</f>
        <v>0</v>
      </c>
      <c r="AJ524" s="137">
        <f>AG524</f>
        <v>0</v>
      </c>
      <c r="AK524" s="137"/>
      <c r="AL524" s="137"/>
      <c r="AM524" s="137"/>
      <c r="AN524" s="137"/>
      <c r="AP524" s="16"/>
      <c r="AQ524" s="139"/>
      <c r="AT524" s="14"/>
      <c r="AU524" s="14"/>
    </row>
    <row r="525" spans="2:47" ht="13.5" thickBot="1" x14ac:dyDescent="0.25">
      <c r="B525" s="62"/>
      <c r="C525" s="141"/>
      <c r="D525" s="142"/>
      <c r="E525" s="142"/>
      <c r="F525" s="143"/>
      <c r="G525" s="143"/>
      <c r="H525" s="143"/>
      <c r="I525" s="143"/>
      <c r="J525" s="143"/>
      <c r="K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5"/>
      <c r="W525" s="143"/>
      <c r="X525" s="143"/>
      <c r="Y525" s="143"/>
      <c r="Z525" s="143"/>
      <c r="AA525" s="143"/>
      <c r="AB525" s="143"/>
      <c r="AC525" s="145"/>
      <c r="AD525" s="145"/>
      <c r="AE525" s="202"/>
      <c r="AF525" s="146"/>
      <c r="AG525" s="218"/>
      <c r="AJ525" s="137">
        <f>AG524</f>
        <v>0</v>
      </c>
      <c r="AK525" s="137"/>
      <c r="AL525" s="137"/>
      <c r="AM525" s="137"/>
      <c r="AN525" s="137"/>
      <c r="AP525" s="16"/>
      <c r="AQ525" s="16"/>
      <c r="AT525" s="16"/>
      <c r="AU525" s="16"/>
    </row>
    <row r="526" spans="2:47" x14ac:dyDescent="0.2">
      <c r="B526" s="62" t="s">
        <v>252</v>
      </c>
      <c r="C526" s="149" t="s">
        <v>253</v>
      </c>
      <c r="D526" s="193"/>
      <c r="E526" s="194"/>
      <c r="F526" s="152"/>
      <c r="G526" s="66"/>
      <c r="H526" s="66"/>
      <c r="I526" s="68" t="s">
        <v>14</v>
      </c>
      <c r="J526" s="69"/>
      <c r="K526" s="153" t="s">
        <v>15</v>
      </c>
      <c r="L526" s="67" t="s">
        <v>16</v>
      </c>
      <c r="M526" s="153" t="s">
        <v>15</v>
      </c>
      <c r="N526" s="67" t="s">
        <v>17</v>
      </c>
      <c r="O526" s="153" t="s">
        <v>15</v>
      </c>
      <c r="P526" s="154" t="s">
        <v>18</v>
      </c>
      <c r="Q526" s="153" t="s">
        <v>15</v>
      </c>
      <c r="R526" s="72" t="s">
        <v>19</v>
      </c>
      <c r="S526" s="153" t="s">
        <v>15</v>
      </c>
      <c r="T526" s="154" t="s">
        <v>21</v>
      </c>
      <c r="U526" s="153" t="s">
        <v>15</v>
      </c>
      <c r="V526" s="68" t="s">
        <v>22</v>
      </c>
      <c r="W526" s="153" t="s">
        <v>15</v>
      </c>
      <c r="X526" s="67" t="s">
        <v>23</v>
      </c>
      <c r="Y526" s="153" t="s">
        <v>15</v>
      </c>
      <c r="Z526" s="154" t="s">
        <v>24</v>
      </c>
      <c r="AA526" s="153" t="s">
        <v>15</v>
      </c>
      <c r="AB526" s="180" t="s">
        <v>25</v>
      </c>
      <c r="AC526" s="68" t="s">
        <v>26</v>
      </c>
      <c r="AD526" s="68" t="s">
        <v>27</v>
      </c>
      <c r="AE526" s="70" t="s">
        <v>15</v>
      </c>
      <c r="AF526" s="74"/>
      <c r="AG526" s="75" t="s">
        <v>28</v>
      </c>
      <c r="AJ526" s="77">
        <f>AG536</f>
        <v>0</v>
      </c>
      <c r="AK526" s="77"/>
      <c r="AL526" s="78" t="s">
        <v>29</v>
      </c>
      <c r="AM526" s="78" t="s">
        <v>29</v>
      </c>
      <c r="AN526" s="78" t="s">
        <v>29</v>
      </c>
      <c r="AO526" s="78" t="s">
        <v>30</v>
      </c>
      <c r="AP526" s="78" t="s">
        <v>31</v>
      </c>
      <c r="AQ526" s="78" t="s">
        <v>32</v>
      </c>
      <c r="AT526" s="81"/>
      <c r="AU526" s="80"/>
    </row>
    <row r="527" spans="2:47" x14ac:dyDescent="0.2">
      <c r="B527" s="62"/>
      <c r="C527" s="156" t="s">
        <v>33</v>
      </c>
      <c r="D527" s="83" t="s">
        <v>34</v>
      </c>
      <c r="E527" s="83" t="s">
        <v>35</v>
      </c>
      <c r="F527" s="84" t="s">
        <v>36</v>
      </c>
      <c r="G527" s="85" t="s">
        <v>37</v>
      </c>
      <c r="H527" s="86" t="s">
        <v>38</v>
      </c>
      <c r="I527" s="87" t="s">
        <v>39</v>
      </c>
      <c r="J527" s="87"/>
      <c r="K527" s="157"/>
      <c r="L527" s="89" t="s">
        <v>40</v>
      </c>
      <c r="M527" s="157"/>
      <c r="N527" s="89" t="s">
        <v>40</v>
      </c>
      <c r="O527" s="157"/>
      <c r="P527" s="88" t="s">
        <v>41</v>
      </c>
      <c r="Q527" s="157"/>
      <c r="R527" s="88" t="s">
        <v>41</v>
      </c>
      <c r="S527" s="157"/>
      <c r="T527" s="88" t="s">
        <v>40</v>
      </c>
      <c r="U527" s="157"/>
      <c r="V527" s="87" t="s">
        <v>41</v>
      </c>
      <c r="W527" s="157"/>
      <c r="X527" s="89" t="s">
        <v>41</v>
      </c>
      <c r="Y527" s="157"/>
      <c r="Z527" s="88" t="s">
        <v>40</v>
      </c>
      <c r="AA527" s="157"/>
      <c r="AB527" s="181" t="s">
        <v>40</v>
      </c>
      <c r="AC527" s="87" t="s">
        <v>40</v>
      </c>
      <c r="AD527" s="91" t="s">
        <v>42</v>
      </c>
      <c r="AE527" s="88"/>
      <c r="AF527" s="92"/>
      <c r="AG527" s="93" t="s">
        <v>43</v>
      </c>
      <c r="AJ527" s="77">
        <f>AG536</f>
        <v>0</v>
      </c>
      <c r="AK527" s="77"/>
      <c r="AL527" s="94" t="s">
        <v>25</v>
      </c>
      <c r="AM527" s="94" t="s">
        <v>26</v>
      </c>
      <c r="AN527" s="94" t="s">
        <v>44</v>
      </c>
      <c r="AO527" s="95" t="s">
        <v>44</v>
      </c>
      <c r="AP527" s="95" t="s">
        <v>44</v>
      </c>
      <c r="AQ527" s="95" t="s">
        <v>44</v>
      </c>
      <c r="AT527" s="81"/>
      <c r="AU527" s="80"/>
    </row>
    <row r="528" spans="2:47" ht="15" x14ac:dyDescent="0.25">
      <c r="B528" s="62"/>
      <c r="C528" s="96"/>
      <c r="D528" s="195"/>
      <c r="E528" s="195"/>
      <c r="F528" s="158" t="s">
        <v>49</v>
      </c>
      <c r="G528" s="98"/>
      <c r="H528" s="98"/>
      <c r="I528" s="107"/>
      <c r="J528" s="107"/>
      <c r="K528" s="100">
        <f t="shared" ref="K528:K535" si="817">INT(IF(J528="E",(IF((AND(I528&gt;10.99)*(I528&lt;14.21)),(14.3-I528)/0.1*10,(IF((AND(I528&gt;6)*(I528&lt;11.01)),(12.65-I528)/0.05*10,0))))+50,(IF((AND(I528&gt;10.99)*(I528&lt;14.21)),(14.3-I528)/0.1*10,(IF((AND(I528&gt;6)*(I528&lt;11.01)),(12.65-I528)/0.05*10,0))))))</f>
        <v>0</v>
      </c>
      <c r="L528" s="107"/>
      <c r="M528" s="100">
        <f t="shared" ref="M528:M535" si="818">INT(IF(L528&lt;1,0,(L528-0.945)/0.055)*10)</f>
        <v>0</v>
      </c>
      <c r="N528" s="126"/>
      <c r="O528" s="100">
        <f t="shared" ref="O528:O535" si="819">INT(IF(N528&lt;3,0,(N528-2.85)/0.15)*10)</f>
        <v>0</v>
      </c>
      <c r="P528" s="102"/>
      <c r="Q528" s="100">
        <f t="shared" ref="Q528:Q535" si="820">INT(IF(P528&lt;5,0,(P528-4)/1)*10)</f>
        <v>0</v>
      </c>
      <c r="R528" s="103"/>
      <c r="S528" s="104">
        <f>INT(IF(R528&lt;30,0,(R528-27)/3)*10)</f>
        <v>0</v>
      </c>
      <c r="T528" s="107"/>
      <c r="U528" s="100">
        <f t="shared" ref="U528:U535" si="821">INT(IF(T528&lt;2.2,0,(T528-2.135)/0.065)*10)</f>
        <v>0</v>
      </c>
      <c r="V528" s="103"/>
      <c r="W528" s="100">
        <f t="shared" ref="W528:W535" si="822">INT(IF(V528&lt;5,0,(V528-4.3)/0.7)*10)</f>
        <v>0</v>
      </c>
      <c r="X528" s="85"/>
      <c r="Y528" s="100">
        <f t="shared" ref="Y528:Y535" si="823">INT(IF(X528&lt;10,0,(X528-9)/1)*10)</f>
        <v>0</v>
      </c>
      <c r="Z528" s="107"/>
      <c r="AA528" s="100">
        <f t="shared" ref="AA528:AA535" si="824">INT(IF(Z528&lt;5,0,(Z528-4.25)/0.75)*10)</f>
        <v>0</v>
      </c>
      <c r="AB528" s="108"/>
      <c r="AC528" s="102"/>
      <c r="AD528" s="109"/>
      <c r="AE528" s="110">
        <f>IF(AF528="ANO",(MAX(AL528:AN528)),0)</f>
        <v>0</v>
      </c>
      <c r="AF528" s="111" t="str">
        <f t="shared" ref="AF528:AF535" si="825">IF(AND(ISNUMBER(AB528))*((ISNUMBER(AC528)))*(((ISNUMBER(AD528)))),"NE",IF(AND(ISNUMBER(AB528))*((ISNUMBER(AC528))),"NE",IF(AND(ISNUMBER(AB528))*((ISNUMBER(AD528))),"NE",IF(AND(ISNUMBER(AC528))*((ISNUMBER(AD528))),"NE",IF(AND(AB528="")*((AC528=""))*(((AD528=""))),"NE","ANO")))))</f>
        <v>NE</v>
      </c>
      <c r="AG528" s="112">
        <f t="shared" ref="AG528:AG535" si="826">SUM(K528+M528+O528+Q528+S528+U528+W528+Y528+AA528+AE528)</f>
        <v>0</v>
      </c>
      <c r="AJ528" s="119">
        <f>AG536</f>
        <v>0</v>
      </c>
      <c r="AK528" s="119"/>
      <c r="AL528" s="114">
        <f>INT(IF(AB528&lt;25,0,(AB528-23.5)/1.5)*10)</f>
        <v>0</v>
      </c>
      <c r="AM528" s="114">
        <f>INT(IF(AC528&lt;120,0,(AC528-117.6)/2.4)*10)</f>
        <v>0</v>
      </c>
      <c r="AN528" s="114">
        <f>INT(IF(AO528&gt;=441,0,(442.5-AO528)/2.5)*10)</f>
        <v>0</v>
      </c>
      <c r="AO528" s="115" t="str">
        <f t="shared" ref="AO528:AO535" si="827">IF(AND(AP528=0,AQ528=0),"",AP528*60+AQ528)</f>
        <v/>
      </c>
      <c r="AP528" s="115">
        <f t="shared" ref="AP528:AP535" si="828">HOUR(AD528)</f>
        <v>0</v>
      </c>
      <c r="AQ528" s="115">
        <f t="shared" ref="AQ528:AQ535" si="829">MINUTE(AD528)</f>
        <v>0</v>
      </c>
      <c r="AT528" s="117">
        <f>D526</f>
        <v>0</v>
      </c>
      <c r="AU528" s="118" t="str">
        <f>IF(A528="A","QD","")</f>
        <v/>
      </c>
    </row>
    <row r="529" spans="2:47" ht="15" x14ac:dyDescent="0.25">
      <c r="B529" s="62"/>
      <c r="C529" s="96"/>
      <c r="D529" s="195"/>
      <c r="E529" s="195"/>
      <c r="F529" s="158" t="s">
        <v>49</v>
      </c>
      <c r="G529" s="98"/>
      <c r="H529" s="98"/>
      <c r="I529" s="99"/>
      <c r="J529" s="99"/>
      <c r="K529" s="100">
        <f t="shared" si="817"/>
        <v>0</v>
      </c>
      <c r="L529" s="99"/>
      <c r="M529" s="100">
        <f t="shared" si="818"/>
        <v>0</v>
      </c>
      <c r="N529" s="101"/>
      <c r="O529" s="100">
        <f t="shared" si="819"/>
        <v>0</v>
      </c>
      <c r="P529" s="102"/>
      <c r="Q529" s="100">
        <f t="shared" si="820"/>
        <v>0</v>
      </c>
      <c r="R529" s="103"/>
      <c r="S529" s="104">
        <f t="shared" ref="S529:S535" si="830">INT(IF(R529&lt;30,0,(R529-27)/3)*10)</f>
        <v>0</v>
      </c>
      <c r="T529" s="99"/>
      <c r="U529" s="100">
        <f t="shared" si="821"/>
        <v>0</v>
      </c>
      <c r="V529" s="103"/>
      <c r="W529" s="100">
        <f t="shared" si="822"/>
        <v>0</v>
      </c>
      <c r="X529" s="106"/>
      <c r="Y529" s="100">
        <f t="shared" si="823"/>
        <v>0</v>
      </c>
      <c r="Z529" s="107"/>
      <c r="AA529" s="100">
        <f t="shared" si="824"/>
        <v>0</v>
      </c>
      <c r="AB529" s="108"/>
      <c r="AC529" s="102"/>
      <c r="AD529" s="109"/>
      <c r="AE529" s="110">
        <f t="shared" ref="AE529:AE534" si="831">IF(AF529="ANO",(MAX(AL529:AN529)),0)</f>
        <v>0</v>
      </c>
      <c r="AF529" s="111" t="str">
        <f t="shared" si="825"/>
        <v>NE</v>
      </c>
      <c r="AG529" s="112">
        <f t="shared" si="826"/>
        <v>0</v>
      </c>
      <c r="AJ529" s="119">
        <f>AG536</f>
        <v>0</v>
      </c>
      <c r="AK529" s="119"/>
      <c r="AL529" s="114">
        <f t="shared" ref="AL529:AL535" si="832">INT(IF(AB529&lt;25,0,(AB529-23.5)/1.5)*10)</f>
        <v>0</v>
      </c>
      <c r="AM529" s="114">
        <f t="shared" ref="AM529:AM535" si="833">INT(IF(AC529&lt;120,0,(AC529-117.6)/2.4)*10)</f>
        <v>0</v>
      </c>
      <c r="AN529" s="114">
        <f t="shared" ref="AN529:AN535" si="834">INT(IF(AO529&gt;=441,0,(442.5-AO529)/2.5)*10)</f>
        <v>0</v>
      </c>
      <c r="AO529" s="115" t="str">
        <f t="shared" si="827"/>
        <v/>
      </c>
      <c r="AP529" s="115">
        <f t="shared" si="828"/>
        <v>0</v>
      </c>
      <c r="AQ529" s="115">
        <f t="shared" si="829"/>
        <v>0</v>
      </c>
      <c r="AT529" s="117">
        <f>D526</f>
        <v>0</v>
      </c>
      <c r="AU529" s="118" t="str">
        <f t="shared" ref="AU529:AU535" si="835">IF(A529="A","QD","")</f>
        <v/>
      </c>
    </row>
    <row r="530" spans="2:47" ht="15" x14ac:dyDescent="0.25">
      <c r="B530" s="62"/>
      <c r="C530" s="96"/>
      <c r="D530" s="195"/>
      <c r="E530" s="195"/>
      <c r="F530" s="158" t="s">
        <v>49</v>
      </c>
      <c r="G530" s="98"/>
      <c r="H530" s="98"/>
      <c r="I530" s="99"/>
      <c r="J530" s="99"/>
      <c r="K530" s="100">
        <f t="shared" si="817"/>
        <v>0</v>
      </c>
      <c r="L530" s="99"/>
      <c r="M530" s="100">
        <f t="shared" si="818"/>
        <v>0</v>
      </c>
      <c r="N530" s="101"/>
      <c r="O530" s="100">
        <f t="shared" si="819"/>
        <v>0</v>
      </c>
      <c r="P530" s="102"/>
      <c r="Q530" s="100">
        <f t="shared" si="820"/>
        <v>0</v>
      </c>
      <c r="R530" s="103"/>
      <c r="S530" s="104">
        <f t="shared" si="830"/>
        <v>0</v>
      </c>
      <c r="T530" s="99"/>
      <c r="U530" s="100">
        <f t="shared" si="821"/>
        <v>0</v>
      </c>
      <c r="V530" s="103"/>
      <c r="W530" s="100">
        <f t="shared" si="822"/>
        <v>0</v>
      </c>
      <c r="X530" s="106"/>
      <c r="Y530" s="100">
        <f t="shared" si="823"/>
        <v>0</v>
      </c>
      <c r="Z530" s="107"/>
      <c r="AA530" s="100">
        <f t="shared" si="824"/>
        <v>0</v>
      </c>
      <c r="AB530" s="108"/>
      <c r="AC530" s="102"/>
      <c r="AD530" s="109"/>
      <c r="AE530" s="110">
        <f t="shared" si="831"/>
        <v>0</v>
      </c>
      <c r="AF530" s="111" t="str">
        <f t="shared" si="825"/>
        <v>NE</v>
      </c>
      <c r="AG530" s="112">
        <f t="shared" si="826"/>
        <v>0</v>
      </c>
      <c r="AJ530" s="119">
        <f>AG536</f>
        <v>0</v>
      </c>
      <c r="AK530" s="119"/>
      <c r="AL530" s="114">
        <f t="shared" si="832"/>
        <v>0</v>
      </c>
      <c r="AM530" s="114">
        <f t="shared" si="833"/>
        <v>0</v>
      </c>
      <c r="AN530" s="114">
        <f t="shared" si="834"/>
        <v>0</v>
      </c>
      <c r="AO530" s="115" t="str">
        <f t="shared" si="827"/>
        <v/>
      </c>
      <c r="AP530" s="115">
        <f t="shared" si="828"/>
        <v>0</v>
      </c>
      <c r="AQ530" s="115">
        <f t="shared" si="829"/>
        <v>0</v>
      </c>
      <c r="AT530" s="117">
        <f>D526</f>
        <v>0</v>
      </c>
      <c r="AU530" s="118" t="str">
        <f t="shared" si="835"/>
        <v/>
      </c>
    </row>
    <row r="531" spans="2:47" ht="15" x14ac:dyDescent="0.25">
      <c r="B531" s="62"/>
      <c r="C531" s="96"/>
      <c r="D531" s="195"/>
      <c r="E531" s="195"/>
      <c r="F531" s="158" t="s">
        <v>49</v>
      </c>
      <c r="G531" s="98"/>
      <c r="H531" s="98"/>
      <c r="I531" s="99"/>
      <c r="J531" s="99"/>
      <c r="K531" s="100">
        <f t="shared" si="817"/>
        <v>0</v>
      </c>
      <c r="L531" s="99"/>
      <c r="M531" s="100">
        <f t="shared" si="818"/>
        <v>0</v>
      </c>
      <c r="N531" s="101"/>
      <c r="O531" s="100">
        <f t="shared" si="819"/>
        <v>0</v>
      </c>
      <c r="P531" s="102"/>
      <c r="Q531" s="100">
        <f t="shared" si="820"/>
        <v>0</v>
      </c>
      <c r="R531" s="103"/>
      <c r="S531" s="104">
        <f t="shared" si="830"/>
        <v>0</v>
      </c>
      <c r="T531" s="99"/>
      <c r="U531" s="100">
        <f t="shared" si="821"/>
        <v>0</v>
      </c>
      <c r="V531" s="103"/>
      <c r="W531" s="100">
        <f t="shared" si="822"/>
        <v>0</v>
      </c>
      <c r="X531" s="106"/>
      <c r="Y531" s="100">
        <f t="shared" si="823"/>
        <v>0</v>
      </c>
      <c r="Z531" s="107"/>
      <c r="AA531" s="100">
        <f t="shared" si="824"/>
        <v>0</v>
      </c>
      <c r="AB531" s="108"/>
      <c r="AC531" s="102"/>
      <c r="AD531" s="109"/>
      <c r="AE531" s="110">
        <f t="shared" si="831"/>
        <v>0</v>
      </c>
      <c r="AF531" s="111" t="str">
        <f t="shared" si="825"/>
        <v>NE</v>
      </c>
      <c r="AG531" s="112">
        <f t="shared" si="826"/>
        <v>0</v>
      </c>
      <c r="AJ531" s="119">
        <f>AG536</f>
        <v>0</v>
      </c>
      <c r="AK531" s="119"/>
      <c r="AL531" s="114">
        <f t="shared" si="832"/>
        <v>0</v>
      </c>
      <c r="AM531" s="114">
        <f t="shared" si="833"/>
        <v>0</v>
      </c>
      <c r="AN531" s="114">
        <f t="shared" si="834"/>
        <v>0</v>
      </c>
      <c r="AO531" s="115" t="str">
        <f t="shared" si="827"/>
        <v/>
      </c>
      <c r="AP531" s="115">
        <f t="shared" si="828"/>
        <v>0</v>
      </c>
      <c r="AQ531" s="115">
        <f t="shared" si="829"/>
        <v>0</v>
      </c>
      <c r="AT531" s="117">
        <f>D526</f>
        <v>0</v>
      </c>
      <c r="AU531" s="118" t="str">
        <f t="shared" si="835"/>
        <v/>
      </c>
    </row>
    <row r="532" spans="2:47" ht="15" x14ac:dyDescent="0.25">
      <c r="B532" s="62"/>
      <c r="C532" s="96"/>
      <c r="D532" s="196"/>
      <c r="E532" s="196"/>
      <c r="F532" s="124" t="s">
        <v>40</v>
      </c>
      <c r="G532" s="98"/>
      <c r="H532" s="98"/>
      <c r="I532" s="99"/>
      <c r="J532" s="99"/>
      <c r="K532" s="100">
        <f t="shared" si="817"/>
        <v>0</v>
      </c>
      <c r="L532" s="99"/>
      <c r="M532" s="100">
        <f t="shared" si="818"/>
        <v>0</v>
      </c>
      <c r="N532" s="101"/>
      <c r="O532" s="100">
        <f t="shared" si="819"/>
        <v>0</v>
      </c>
      <c r="P532" s="102"/>
      <c r="Q532" s="100">
        <f t="shared" si="820"/>
        <v>0</v>
      </c>
      <c r="R532" s="103"/>
      <c r="S532" s="104">
        <f t="shared" si="830"/>
        <v>0</v>
      </c>
      <c r="T532" s="99"/>
      <c r="U532" s="100">
        <f t="shared" si="821"/>
        <v>0</v>
      </c>
      <c r="V532" s="103"/>
      <c r="W532" s="100">
        <f t="shared" si="822"/>
        <v>0</v>
      </c>
      <c r="X532" s="85"/>
      <c r="Y532" s="100">
        <f t="shared" si="823"/>
        <v>0</v>
      </c>
      <c r="Z532" s="107"/>
      <c r="AA532" s="100">
        <f t="shared" si="824"/>
        <v>0</v>
      </c>
      <c r="AB532" s="108"/>
      <c r="AC532" s="102"/>
      <c r="AD532" s="122"/>
      <c r="AE532" s="110">
        <f t="shared" si="831"/>
        <v>0</v>
      </c>
      <c r="AF532" s="111" t="str">
        <f t="shared" si="825"/>
        <v>NE</v>
      </c>
      <c r="AG532" s="128">
        <f t="shared" si="826"/>
        <v>0</v>
      </c>
      <c r="AJ532" s="119">
        <f>AG536</f>
        <v>0</v>
      </c>
      <c r="AK532" s="119"/>
      <c r="AL532" s="114">
        <f t="shared" si="832"/>
        <v>0</v>
      </c>
      <c r="AM532" s="114">
        <f t="shared" si="833"/>
        <v>0</v>
      </c>
      <c r="AN532" s="114">
        <f t="shared" si="834"/>
        <v>0</v>
      </c>
      <c r="AO532" s="115" t="str">
        <f t="shared" si="827"/>
        <v/>
      </c>
      <c r="AP532" s="115">
        <f t="shared" si="828"/>
        <v>0</v>
      </c>
      <c r="AQ532" s="115">
        <f t="shared" si="829"/>
        <v>0</v>
      </c>
      <c r="AT532" s="117">
        <f>D526</f>
        <v>0</v>
      </c>
      <c r="AU532" s="118" t="str">
        <f t="shared" si="835"/>
        <v/>
      </c>
    </row>
    <row r="533" spans="2:47" ht="15" x14ac:dyDescent="0.25">
      <c r="B533" s="62"/>
      <c r="C533" s="96"/>
      <c r="D533" s="196"/>
      <c r="E533" s="196"/>
      <c r="F533" s="124" t="s">
        <v>40</v>
      </c>
      <c r="G533" s="98"/>
      <c r="H533" s="98"/>
      <c r="I533" s="107"/>
      <c r="J533" s="107"/>
      <c r="K533" s="100">
        <f t="shared" si="817"/>
        <v>0</v>
      </c>
      <c r="L533" s="107"/>
      <c r="M533" s="100">
        <f t="shared" si="818"/>
        <v>0</v>
      </c>
      <c r="N533" s="126"/>
      <c r="O533" s="100">
        <f t="shared" si="819"/>
        <v>0</v>
      </c>
      <c r="P533" s="102"/>
      <c r="Q533" s="100">
        <f t="shared" si="820"/>
        <v>0</v>
      </c>
      <c r="R533" s="103"/>
      <c r="S533" s="104">
        <f t="shared" si="830"/>
        <v>0</v>
      </c>
      <c r="T533" s="107"/>
      <c r="U533" s="100">
        <f t="shared" si="821"/>
        <v>0</v>
      </c>
      <c r="V533" s="103"/>
      <c r="W533" s="100">
        <f t="shared" si="822"/>
        <v>0</v>
      </c>
      <c r="X533" s="106"/>
      <c r="Y533" s="100">
        <f t="shared" si="823"/>
        <v>0</v>
      </c>
      <c r="Z533" s="107"/>
      <c r="AA533" s="100">
        <f t="shared" si="824"/>
        <v>0</v>
      </c>
      <c r="AB533" s="108"/>
      <c r="AC533" s="102"/>
      <c r="AD533" s="109"/>
      <c r="AE533" s="110">
        <f t="shared" si="831"/>
        <v>0</v>
      </c>
      <c r="AF533" s="111" t="str">
        <f t="shared" si="825"/>
        <v>NE</v>
      </c>
      <c r="AG533" s="128">
        <f t="shared" si="826"/>
        <v>0</v>
      </c>
      <c r="AJ533" s="119">
        <f>AG536</f>
        <v>0</v>
      </c>
      <c r="AK533" s="119"/>
      <c r="AL533" s="114">
        <f t="shared" si="832"/>
        <v>0</v>
      </c>
      <c r="AM533" s="114">
        <f t="shared" si="833"/>
        <v>0</v>
      </c>
      <c r="AN533" s="114">
        <f t="shared" si="834"/>
        <v>0</v>
      </c>
      <c r="AO533" s="115" t="str">
        <f t="shared" si="827"/>
        <v/>
      </c>
      <c r="AP533" s="115">
        <f t="shared" si="828"/>
        <v>0</v>
      </c>
      <c r="AQ533" s="115">
        <f t="shared" si="829"/>
        <v>0</v>
      </c>
      <c r="AT533" s="117">
        <f>D526</f>
        <v>0</v>
      </c>
      <c r="AU533" s="118" t="str">
        <f t="shared" si="835"/>
        <v/>
      </c>
    </row>
    <row r="534" spans="2:47" ht="15" x14ac:dyDescent="0.25">
      <c r="B534" s="62"/>
      <c r="C534" s="96"/>
      <c r="D534" s="196"/>
      <c r="E534" s="196"/>
      <c r="F534" s="124" t="s">
        <v>40</v>
      </c>
      <c r="G534" s="98"/>
      <c r="H534" s="98"/>
      <c r="I534" s="107"/>
      <c r="J534" s="107"/>
      <c r="K534" s="100">
        <f t="shared" si="817"/>
        <v>0</v>
      </c>
      <c r="L534" s="107"/>
      <c r="M534" s="100">
        <f t="shared" si="818"/>
        <v>0</v>
      </c>
      <c r="N534" s="126"/>
      <c r="O534" s="100">
        <f t="shared" si="819"/>
        <v>0</v>
      </c>
      <c r="P534" s="102"/>
      <c r="Q534" s="100">
        <f t="shared" si="820"/>
        <v>0</v>
      </c>
      <c r="R534" s="103"/>
      <c r="S534" s="104">
        <f t="shared" si="830"/>
        <v>0</v>
      </c>
      <c r="T534" s="107"/>
      <c r="U534" s="100">
        <f t="shared" si="821"/>
        <v>0</v>
      </c>
      <c r="V534" s="103"/>
      <c r="W534" s="100">
        <f t="shared" si="822"/>
        <v>0</v>
      </c>
      <c r="X534" s="106"/>
      <c r="Y534" s="100">
        <f t="shared" si="823"/>
        <v>0</v>
      </c>
      <c r="Z534" s="107"/>
      <c r="AA534" s="100">
        <f t="shared" si="824"/>
        <v>0</v>
      </c>
      <c r="AB534" s="108"/>
      <c r="AC534" s="102"/>
      <c r="AD534" s="109"/>
      <c r="AE534" s="110">
        <f t="shared" si="831"/>
        <v>0</v>
      </c>
      <c r="AF534" s="111" t="str">
        <f t="shared" si="825"/>
        <v>NE</v>
      </c>
      <c r="AG534" s="128">
        <f t="shared" si="826"/>
        <v>0</v>
      </c>
      <c r="AJ534" s="119">
        <f>AG536</f>
        <v>0</v>
      </c>
      <c r="AK534" s="119"/>
      <c r="AL534" s="114">
        <f t="shared" si="832"/>
        <v>0</v>
      </c>
      <c r="AM534" s="114">
        <f t="shared" si="833"/>
        <v>0</v>
      </c>
      <c r="AN534" s="114">
        <f t="shared" si="834"/>
        <v>0</v>
      </c>
      <c r="AO534" s="115" t="str">
        <f t="shared" si="827"/>
        <v/>
      </c>
      <c r="AP534" s="115">
        <f t="shared" si="828"/>
        <v>0</v>
      </c>
      <c r="AQ534" s="115">
        <f t="shared" si="829"/>
        <v>0</v>
      </c>
      <c r="AT534" s="117">
        <f>D526</f>
        <v>0</v>
      </c>
      <c r="AU534" s="118" t="str">
        <f t="shared" si="835"/>
        <v/>
      </c>
    </row>
    <row r="535" spans="2:47" ht="15" x14ac:dyDescent="0.25">
      <c r="B535" s="62"/>
      <c r="C535" s="96"/>
      <c r="D535" s="196"/>
      <c r="E535" s="196"/>
      <c r="F535" s="124" t="s">
        <v>40</v>
      </c>
      <c r="G535" s="98"/>
      <c r="H535" s="98"/>
      <c r="I535" s="107"/>
      <c r="J535" s="107"/>
      <c r="K535" s="100">
        <f t="shared" si="817"/>
        <v>0</v>
      </c>
      <c r="L535" s="107"/>
      <c r="M535" s="100">
        <f t="shared" si="818"/>
        <v>0</v>
      </c>
      <c r="N535" s="126"/>
      <c r="O535" s="100">
        <f t="shared" si="819"/>
        <v>0</v>
      </c>
      <c r="P535" s="102"/>
      <c r="Q535" s="100">
        <f t="shared" si="820"/>
        <v>0</v>
      </c>
      <c r="R535" s="103"/>
      <c r="S535" s="104">
        <f t="shared" si="830"/>
        <v>0</v>
      </c>
      <c r="T535" s="107"/>
      <c r="U535" s="100">
        <f t="shared" si="821"/>
        <v>0</v>
      </c>
      <c r="V535" s="103"/>
      <c r="W535" s="100">
        <f t="shared" si="822"/>
        <v>0</v>
      </c>
      <c r="X535" s="106"/>
      <c r="Y535" s="100">
        <f t="shared" si="823"/>
        <v>0</v>
      </c>
      <c r="Z535" s="107"/>
      <c r="AA535" s="100">
        <f t="shared" si="824"/>
        <v>0</v>
      </c>
      <c r="AB535" s="108"/>
      <c r="AC535" s="102"/>
      <c r="AD535" s="109"/>
      <c r="AE535" s="110">
        <f>IF(AF535="ANO",(MAX(AL535:AN535)),0)</f>
        <v>0</v>
      </c>
      <c r="AF535" s="111" t="str">
        <f t="shared" si="825"/>
        <v>NE</v>
      </c>
      <c r="AG535" s="128">
        <f t="shared" si="826"/>
        <v>0</v>
      </c>
      <c r="AJ535" s="119">
        <f>AG536</f>
        <v>0</v>
      </c>
      <c r="AK535" s="119"/>
      <c r="AL535" s="114">
        <f t="shared" si="832"/>
        <v>0</v>
      </c>
      <c r="AM535" s="114">
        <f t="shared" si="833"/>
        <v>0</v>
      </c>
      <c r="AN535" s="114">
        <f t="shared" si="834"/>
        <v>0</v>
      </c>
      <c r="AO535" s="115" t="str">
        <f t="shared" si="827"/>
        <v/>
      </c>
      <c r="AP535" s="115">
        <f t="shared" si="828"/>
        <v>0</v>
      </c>
      <c r="AQ535" s="115">
        <f t="shared" si="829"/>
        <v>0</v>
      </c>
      <c r="AT535" s="117">
        <f>D526</f>
        <v>0</v>
      </c>
      <c r="AU535" s="118" t="str">
        <f t="shared" si="835"/>
        <v/>
      </c>
    </row>
    <row r="536" spans="2:47" ht="15" x14ac:dyDescent="0.25">
      <c r="B536" s="62"/>
      <c r="C536" s="160"/>
      <c r="D536" s="197"/>
      <c r="E536" s="197"/>
      <c r="F536" s="198"/>
      <c r="G536" s="197"/>
      <c r="H536" s="197"/>
      <c r="I536" s="197"/>
      <c r="J536" s="197"/>
      <c r="K536" s="197"/>
      <c r="L536" s="197"/>
      <c r="M536" s="197"/>
      <c r="N536" s="197"/>
      <c r="O536" s="197"/>
      <c r="P536" s="197"/>
      <c r="Q536" s="197"/>
      <c r="R536" s="197"/>
      <c r="S536" s="197"/>
      <c r="T536" s="197"/>
      <c r="U536" s="197"/>
      <c r="V536" s="197"/>
      <c r="W536" s="197"/>
      <c r="X536" s="197"/>
      <c r="Y536" s="197"/>
      <c r="Z536" s="197"/>
      <c r="AA536" s="197"/>
      <c r="AB536" s="197"/>
      <c r="AC536" s="197"/>
      <c r="AD536" s="197"/>
      <c r="AE536" s="199" t="s">
        <v>63</v>
      </c>
      <c r="AF536" s="200"/>
      <c r="AG536" s="201">
        <f>SUM((SUM(AG528:AG531)-MIN(AG528:AG531))+(SUM(AG532:AG535)-MIN(AG532:AG535)))</f>
        <v>0</v>
      </c>
      <c r="AJ536" s="137">
        <f>AG536</f>
        <v>0</v>
      </c>
      <c r="AK536" s="137"/>
      <c r="AL536" s="168"/>
      <c r="AM536" s="168"/>
      <c r="AN536" s="168"/>
      <c r="AO536" s="169"/>
      <c r="AP536" s="169"/>
      <c r="AQ536" s="169"/>
    </row>
    <row r="537" spans="2:47" ht="15.75" thickBot="1" x14ac:dyDescent="0.3">
      <c r="B537" s="62"/>
      <c r="C537" s="141"/>
      <c r="D537" s="142"/>
      <c r="E537" s="142"/>
      <c r="F537" s="143"/>
      <c r="G537" s="143"/>
      <c r="H537" s="143"/>
      <c r="I537" s="143"/>
      <c r="J537" s="143"/>
      <c r="K537" s="143"/>
      <c r="L537" s="143"/>
      <c r="M537" s="143"/>
      <c r="N537" s="143"/>
      <c r="O537" s="143"/>
      <c r="P537" s="143"/>
      <c r="Q537" s="143"/>
      <c r="R537" s="143"/>
      <c r="S537" s="144"/>
      <c r="T537" s="143"/>
      <c r="U537" s="143"/>
      <c r="V537" s="145"/>
      <c r="W537" s="143"/>
      <c r="X537" s="143"/>
      <c r="Y537" s="143"/>
      <c r="Z537" s="143"/>
      <c r="AA537" s="143"/>
      <c r="AB537" s="143"/>
      <c r="AC537" s="145"/>
      <c r="AD537" s="145"/>
      <c r="AE537" s="202"/>
      <c r="AF537" s="146"/>
      <c r="AG537" s="218"/>
      <c r="AJ537" s="137">
        <f>AG536</f>
        <v>0</v>
      </c>
      <c r="AK537" s="137"/>
      <c r="AL537" s="168"/>
      <c r="AM537" s="168"/>
      <c r="AN537" s="168"/>
      <c r="AO537" s="169"/>
      <c r="AP537" s="169"/>
      <c r="AQ537" s="169"/>
    </row>
    <row r="538" spans="2:47" x14ac:dyDescent="0.2">
      <c r="B538" s="62" t="s">
        <v>254</v>
      </c>
      <c r="C538" s="149" t="s">
        <v>255</v>
      </c>
      <c r="D538" s="150"/>
      <c r="E538" s="151"/>
      <c r="F538" s="152"/>
      <c r="G538" s="66"/>
      <c r="H538" s="66"/>
      <c r="I538" s="68" t="s">
        <v>14</v>
      </c>
      <c r="J538" s="69"/>
      <c r="K538" s="153" t="s">
        <v>15</v>
      </c>
      <c r="L538" s="67" t="s">
        <v>16</v>
      </c>
      <c r="M538" s="153" t="s">
        <v>15</v>
      </c>
      <c r="N538" s="67" t="s">
        <v>17</v>
      </c>
      <c r="O538" s="153" t="s">
        <v>15</v>
      </c>
      <c r="P538" s="154" t="s">
        <v>18</v>
      </c>
      <c r="Q538" s="153" t="s">
        <v>15</v>
      </c>
      <c r="R538" s="72" t="s">
        <v>19</v>
      </c>
      <c r="S538" s="153" t="s">
        <v>15</v>
      </c>
      <c r="T538" s="154" t="s">
        <v>21</v>
      </c>
      <c r="U538" s="153" t="s">
        <v>15</v>
      </c>
      <c r="V538" s="68" t="s">
        <v>22</v>
      </c>
      <c r="W538" s="153" t="s">
        <v>15</v>
      </c>
      <c r="X538" s="67" t="s">
        <v>23</v>
      </c>
      <c r="Y538" s="153" t="s">
        <v>15</v>
      </c>
      <c r="Z538" s="154" t="s">
        <v>24</v>
      </c>
      <c r="AA538" s="153" t="s">
        <v>15</v>
      </c>
      <c r="AB538" s="180" t="s">
        <v>25</v>
      </c>
      <c r="AC538" s="68" t="s">
        <v>26</v>
      </c>
      <c r="AD538" s="68" t="s">
        <v>27</v>
      </c>
      <c r="AE538" s="70" t="s">
        <v>15</v>
      </c>
      <c r="AF538" s="74"/>
      <c r="AG538" s="75" t="s">
        <v>28</v>
      </c>
      <c r="AJ538" s="77">
        <f>AG548</f>
        <v>0</v>
      </c>
      <c r="AK538" s="77"/>
      <c r="AL538" s="78" t="s">
        <v>29</v>
      </c>
      <c r="AM538" s="78" t="s">
        <v>29</v>
      </c>
      <c r="AN538" s="78" t="s">
        <v>29</v>
      </c>
      <c r="AO538" s="78" t="s">
        <v>30</v>
      </c>
      <c r="AP538" s="78" t="s">
        <v>31</v>
      </c>
      <c r="AQ538" s="78" t="s">
        <v>32</v>
      </c>
    </row>
    <row r="539" spans="2:47" x14ac:dyDescent="0.2">
      <c r="B539" s="62"/>
      <c r="C539" s="156" t="s">
        <v>33</v>
      </c>
      <c r="D539" s="83" t="s">
        <v>34</v>
      </c>
      <c r="E539" s="83" t="s">
        <v>35</v>
      </c>
      <c r="F539" s="84" t="s">
        <v>36</v>
      </c>
      <c r="G539" s="85" t="s">
        <v>37</v>
      </c>
      <c r="H539" s="86" t="s">
        <v>38</v>
      </c>
      <c r="I539" s="87" t="s">
        <v>39</v>
      </c>
      <c r="J539" s="87"/>
      <c r="K539" s="157"/>
      <c r="L539" s="89" t="s">
        <v>40</v>
      </c>
      <c r="M539" s="157"/>
      <c r="N539" s="89" t="s">
        <v>40</v>
      </c>
      <c r="O539" s="157"/>
      <c r="P539" s="88" t="s">
        <v>41</v>
      </c>
      <c r="Q539" s="157"/>
      <c r="R539" s="88" t="s">
        <v>41</v>
      </c>
      <c r="S539" s="157"/>
      <c r="T539" s="88" t="s">
        <v>40</v>
      </c>
      <c r="U539" s="157"/>
      <c r="V539" s="87" t="s">
        <v>41</v>
      </c>
      <c r="W539" s="157"/>
      <c r="X539" s="89" t="s">
        <v>41</v>
      </c>
      <c r="Y539" s="157"/>
      <c r="Z539" s="88" t="s">
        <v>40</v>
      </c>
      <c r="AA539" s="157"/>
      <c r="AB539" s="181" t="s">
        <v>40</v>
      </c>
      <c r="AC539" s="87" t="s">
        <v>40</v>
      </c>
      <c r="AD539" s="91" t="s">
        <v>42</v>
      </c>
      <c r="AE539" s="88"/>
      <c r="AF539" s="92"/>
      <c r="AG539" s="93" t="s">
        <v>43</v>
      </c>
      <c r="AJ539" s="77">
        <f>AG548</f>
        <v>0</v>
      </c>
      <c r="AK539" s="77"/>
      <c r="AL539" s="94" t="s">
        <v>25</v>
      </c>
      <c r="AM539" s="94" t="s">
        <v>26</v>
      </c>
      <c r="AN539" s="94" t="s">
        <v>44</v>
      </c>
      <c r="AO539" s="95" t="s">
        <v>44</v>
      </c>
      <c r="AP539" s="95" t="s">
        <v>44</v>
      </c>
      <c r="AQ539" s="95" t="s">
        <v>44</v>
      </c>
    </row>
    <row r="540" spans="2:47" ht="15" x14ac:dyDescent="0.25">
      <c r="B540" s="62"/>
      <c r="C540" s="96"/>
      <c r="D540" s="195"/>
      <c r="E540" s="195"/>
      <c r="F540" s="158" t="s">
        <v>49</v>
      </c>
      <c r="G540" s="98"/>
      <c r="H540" s="98"/>
      <c r="I540" s="107"/>
      <c r="J540" s="107"/>
      <c r="K540" s="100">
        <f t="shared" ref="K540:K547" si="836">INT(IF(J540="E",(IF((AND(I540&gt;10.99)*(I540&lt;14.21)),(14.3-I540)/0.1*10,(IF((AND(I540&gt;6)*(I540&lt;11.01)),(12.65-I540)/0.05*10,0))))+50,(IF((AND(I540&gt;10.99)*(I540&lt;14.21)),(14.3-I540)/0.1*10,(IF((AND(I540&gt;6)*(I540&lt;11.01)),(12.65-I540)/0.05*10,0))))))</f>
        <v>0</v>
      </c>
      <c r="L540" s="107"/>
      <c r="M540" s="100">
        <f t="shared" ref="M540:M547" si="837">INT(IF(L540&lt;1,0,(L540-0.945)/0.055)*10)</f>
        <v>0</v>
      </c>
      <c r="N540" s="126"/>
      <c r="O540" s="100">
        <f t="shared" ref="O540:O547" si="838">INT(IF(N540&lt;3,0,(N540-2.85)/0.15)*10)</f>
        <v>0</v>
      </c>
      <c r="P540" s="102"/>
      <c r="Q540" s="100">
        <f t="shared" ref="Q540:Q547" si="839">INT(IF(P540&lt;5,0,(P540-4)/1)*10)</f>
        <v>0</v>
      </c>
      <c r="R540" s="103"/>
      <c r="S540" s="104">
        <f>INT(IF(R540&lt;30,0,(R540-27)/3)*10)</f>
        <v>0</v>
      </c>
      <c r="T540" s="107"/>
      <c r="U540" s="100">
        <f t="shared" ref="U540:U547" si="840">INT(IF(T540&lt;2.2,0,(T540-2.135)/0.065)*10)</f>
        <v>0</v>
      </c>
      <c r="V540" s="103"/>
      <c r="W540" s="100">
        <f t="shared" ref="W540:W547" si="841">INT(IF(V540&lt;5,0,(V540-4.3)/0.7)*10)</f>
        <v>0</v>
      </c>
      <c r="X540" s="85"/>
      <c r="Y540" s="100">
        <f t="shared" ref="Y540:Y547" si="842">INT(IF(X540&lt;10,0,(X540-9)/1)*10)</f>
        <v>0</v>
      </c>
      <c r="Z540" s="107"/>
      <c r="AA540" s="100">
        <f t="shared" ref="AA540:AA547" si="843">INT(IF(Z540&lt;5,0,(Z540-4.25)/0.75)*10)</f>
        <v>0</v>
      </c>
      <c r="AB540" s="108"/>
      <c r="AC540" s="102"/>
      <c r="AD540" s="109"/>
      <c r="AE540" s="110">
        <f>IF(AF540="ANO",(MAX(AL540:AN540)),0)</f>
        <v>0</v>
      </c>
      <c r="AF540" s="111" t="str">
        <f t="shared" ref="AF540:AF547" si="844">IF(AND(ISNUMBER(AB540))*((ISNUMBER(AC540)))*(((ISNUMBER(AD540)))),"NE",IF(AND(ISNUMBER(AB540))*((ISNUMBER(AC540))),"NE",IF(AND(ISNUMBER(AB540))*((ISNUMBER(AD540))),"NE",IF(AND(ISNUMBER(AC540))*((ISNUMBER(AD540))),"NE",IF(AND(AB540="")*((AC540=""))*(((AD540=""))),"NE","ANO")))))</f>
        <v>NE</v>
      </c>
      <c r="AG540" s="112">
        <f t="shared" ref="AG540:AG547" si="845">SUM(K540+M540+O540+Q540+S540+U540+W540+Y540+AA540+AE540)</f>
        <v>0</v>
      </c>
      <c r="AJ540" s="119">
        <f>AG548</f>
        <v>0</v>
      </c>
      <c r="AK540" s="119"/>
      <c r="AL540" s="114">
        <f>INT(IF(AB540&lt;25,0,(AB540-23.5)/1.5)*10)</f>
        <v>0</v>
      </c>
      <c r="AM540" s="114">
        <f>INT(IF(AC540&lt;120,0,(AC540-117.6)/2.4)*10)</f>
        <v>0</v>
      </c>
      <c r="AN540" s="114">
        <f>INT(IF(AO540&gt;=441,0,(442.5-AO540)/2.5)*10)</f>
        <v>0</v>
      </c>
      <c r="AO540" s="115" t="str">
        <f t="shared" ref="AO540:AO547" si="846">IF(AND(AP540=0,AQ540=0),"",AP540*60+AQ540)</f>
        <v/>
      </c>
      <c r="AP540" s="115">
        <f t="shared" ref="AP540:AP547" si="847">HOUR(AD540)</f>
        <v>0</v>
      </c>
      <c r="AQ540" s="115">
        <f t="shared" ref="AQ540:AQ547" si="848">MINUTE(AD540)</f>
        <v>0</v>
      </c>
      <c r="AT540" s="117">
        <f>D538</f>
        <v>0</v>
      </c>
      <c r="AU540" s="118" t="str">
        <f>IF(A540="A","QD","")</f>
        <v/>
      </c>
    </row>
    <row r="541" spans="2:47" ht="15" x14ac:dyDescent="0.25">
      <c r="B541" s="62"/>
      <c r="C541" s="96"/>
      <c r="D541" s="195"/>
      <c r="E541" s="195"/>
      <c r="F541" s="158" t="s">
        <v>49</v>
      </c>
      <c r="G541" s="98"/>
      <c r="H541" s="98"/>
      <c r="I541" s="99"/>
      <c r="J541" s="99"/>
      <c r="K541" s="100">
        <f t="shared" si="836"/>
        <v>0</v>
      </c>
      <c r="L541" s="99"/>
      <c r="M541" s="100">
        <f t="shared" si="837"/>
        <v>0</v>
      </c>
      <c r="N541" s="101"/>
      <c r="O541" s="100">
        <f t="shared" si="838"/>
        <v>0</v>
      </c>
      <c r="P541" s="102"/>
      <c r="Q541" s="100">
        <f t="shared" si="839"/>
        <v>0</v>
      </c>
      <c r="R541" s="103"/>
      <c r="S541" s="104">
        <f t="shared" ref="S541:S547" si="849">INT(IF(R541&lt;30,0,(R541-27)/3)*10)</f>
        <v>0</v>
      </c>
      <c r="T541" s="99"/>
      <c r="U541" s="100">
        <f t="shared" si="840"/>
        <v>0</v>
      </c>
      <c r="V541" s="103"/>
      <c r="W541" s="100">
        <f t="shared" si="841"/>
        <v>0</v>
      </c>
      <c r="X541" s="106"/>
      <c r="Y541" s="100">
        <f t="shared" si="842"/>
        <v>0</v>
      </c>
      <c r="Z541" s="107"/>
      <c r="AA541" s="100">
        <f t="shared" si="843"/>
        <v>0</v>
      </c>
      <c r="AB541" s="108"/>
      <c r="AC541" s="102"/>
      <c r="AD541" s="109"/>
      <c r="AE541" s="110">
        <f t="shared" ref="AE541:AE546" si="850">IF(AF541="ANO",(MAX(AL541:AN541)),0)</f>
        <v>0</v>
      </c>
      <c r="AF541" s="111" t="str">
        <f t="shared" si="844"/>
        <v>NE</v>
      </c>
      <c r="AG541" s="112">
        <f t="shared" si="845"/>
        <v>0</v>
      </c>
      <c r="AJ541" s="119">
        <f>AG548</f>
        <v>0</v>
      </c>
      <c r="AK541" s="119"/>
      <c r="AL541" s="114">
        <f t="shared" ref="AL541:AL547" si="851">INT(IF(AB541&lt;25,0,(AB541-23.5)/1.5)*10)</f>
        <v>0</v>
      </c>
      <c r="AM541" s="114">
        <f t="shared" ref="AM541:AM547" si="852">INT(IF(AC541&lt;120,0,(AC541-117.6)/2.4)*10)</f>
        <v>0</v>
      </c>
      <c r="AN541" s="114">
        <f t="shared" ref="AN541:AN547" si="853">INT(IF(AO541&gt;=441,0,(442.5-AO541)/2.5)*10)</f>
        <v>0</v>
      </c>
      <c r="AO541" s="115" t="str">
        <f t="shared" si="846"/>
        <v/>
      </c>
      <c r="AP541" s="115">
        <f t="shared" si="847"/>
        <v>0</v>
      </c>
      <c r="AQ541" s="115">
        <f t="shared" si="848"/>
        <v>0</v>
      </c>
      <c r="AT541" s="117">
        <f>D538</f>
        <v>0</v>
      </c>
      <c r="AU541" s="118" t="str">
        <f t="shared" ref="AU541:AU547" si="854">IF(A541="A","QD","")</f>
        <v/>
      </c>
    </row>
    <row r="542" spans="2:47" ht="15" x14ac:dyDescent="0.25">
      <c r="B542" s="62"/>
      <c r="C542" s="96"/>
      <c r="D542" s="195"/>
      <c r="E542" s="195"/>
      <c r="F542" s="158" t="s">
        <v>49</v>
      </c>
      <c r="G542" s="98"/>
      <c r="H542" s="98"/>
      <c r="I542" s="99"/>
      <c r="J542" s="99"/>
      <c r="K542" s="100">
        <f t="shared" si="836"/>
        <v>0</v>
      </c>
      <c r="L542" s="99"/>
      <c r="M542" s="100">
        <f t="shared" si="837"/>
        <v>0</v>
      </c>
      <c r="N542" s="101"/>
      <c r="O542" s="100">
        <f t="shared" si="838"/>
        <v>0</v>
      </c>
      <c r="P542" s="102"/>
      <c r="Q542" s="100">
        <f t="shared" si="839"/>
        <v>0</v>
      </c>
      <c r="R542" s="103"/>
      <c r="S542" s="104">
        <f t="shared" si="849"/>
        <v>0</v>
      </c>
      <c r="T542" s="99"/>
      <c r="U542" s="100">
        <f t="shared" si="840"/>
        <v>0</v>
      </c>
      <c r="V542" s="103"/>
      <c r="W542" s="100">
        <f t="shared" si="841"/>
        <v>0</v>
      </c>
      <c r="X542" s="106"/>
      <c r="Y542" s="100">
        <f t="shared" si="842"/>
        <v>0</v>
      </c>
      <c r="Z542" s="107"/>
      <c r="AA542" s="100">
        <f t="shared" si="843"/>
        <v>0</v>
      </c>
      <c r="AB542" s="108"/>
      <c r="AC542" s="102"/>
      <c r="AD542" s="109"/>
      <c r="AE542" s="110">
        <f t="shared" si="850"/>
        <v>0</v>
      </c>
      <c r="AF542" s="111" t="str">
        <f t="shared" si="844"/>
        <v>NE</v>
      </c>
      <c r="AG542" s="112">
        <f t="shared" si="845"/>
        <v>0</v>
      </c>
      <c r="AJ542" s="119">
        <f>AG548</f>
        <v>0</v>
      </c>
      <c r="AK542" s="119"/>
      <c r="AL542" s="114">
        <f t="shared" si="851"/>
        <v>0</v>
      </c>
      <c r="AM542" s="114">
        <f t="shared" si="852"/>
        <v>0</v>
      </c>
      <c r="AN542" s="114">
        <f t="shared" si="853"/>
        <v>0</v>
      </c>
      <c r="AO542" s="115" t="str">
        <f t="shared" si="846"/>
        <v/>
      </c>
      <c r="AP542" s="115">
        <f t="shared" si="847"/>
        <v>0</v>
      </c>
      <c r="AQ542" s="115">
        <f t="shared" si="848"/>
        <v>0</v>
      </c>
      <c r="AT542" s="117">
        <f>D538</f>
        <v>0</v>
      </c>
      <c r="AU542" s="118" t="str">
        <f t="shared" si="854"/>
        <v/>
      </c>
    </row>
    <row r="543" spans="2:47" ht="15" x14ac:dyDescent="0.25">
      <c r="B543" s="62"/>
      <c r="C543" s="96"/>
      <c r="D543" s="195"/>
      <c r="E543" s="195"/>
      <c r="F543" s="158" t="s">
        <v>49</v>
      </c>
      <c r="G543" s="98"/>
      <c r="H543" s="98"/>
      <c r="I543" s="99"/>
      <c r="J543" s="99"/>
      <c r="K543" s="100">
        <f t="shared" si="836"/>
        <v>0</v>
      </c>
      <c r="L543" s="99"/>
      <c r="M543" s="100">
        <f t="shared" si="837"/>
        <v>0</v>
      </c>
      <c r="N543" s="101"/>
      <c r="O543" s="100">
        <f t="shared" si="838"/>
        <v>0</v>
      </c>
      <c r="P543" s="102"/>
      <c r="Q543" s="100">
        <f t="shared" si="839"/>
        <v>0</v>
      </c>
      <c r="R543" s="103"/>
      <c r="S543" s="104">
        <f t="shared" si="849"/>
        <v>0</v>
      </c>
      <c r="T543" s="99"/>
      <c r="U543" s="100">
        <f t="shared" si="840"/>
        <v>0</v>
      </c>
      <c r="V543" s="103"/>
      <c r="W543" s="100">
        <f t="shared" si="841"/>
        <v>0</v>
      </c>
      <c r="X543" s="106"/>
      <c r="Y543" s="100">
        <f t="shared" si="842"/>
        <v>0</v>
      </c>
      <c r="Z543" s="107"/>
      <c r="AA543" s="100">
        <f t="shared" si="843"/>
        <v>0</v>
      </c>
      <c r="AB543" s="108"/>
      <c r="AC543" s="102"/>
      <c r="AD543" s="109"/>
      <c r="AE543" s="110">
        <f t="shared" si="850"/>
        <v>0</v>
      </c>
      <c r="AF543" s="111" t="str">
        <f t="shared" si="844"/>
        <v>NE</v>
      </c>
      <c r="AG543" s="112">
        <f t="shared" si="845"/>
        <v>0</v>
      </c>
      <c r="AJ543" s="119">
        <f>AG548</f>
        <v>0</v>
      </c>
      <c r="AK543" s="119"/>
      <c r="AL543" s="114">
        <f t="shared" si="851"/>
        <v>0</v>
      </c>
      <c r="AM543" s="114">
        <f t="shared" si="852"/>
        <v>0</v>
      </c>
      <c r="AN543" s="114">
        <f t="shared" si="853"/>
        <v>0</v>
      </c>
      <c r="AO543" s="115" t="str">
        <f t="shared" si="846"/>
        <v/>
      </c>
      <c r="AP543" s="115">
        <f t="shared" si="847"/>
        <v>0</v>
      </c>
      <c r="AQ543" s="115">
        <f t="shared" si="848"/>
        <v>0</v>
      </c>
      <c r="AT543" s="117">
        <f>D538</f>
        <v>0</v>
      </c>
      <c r="AU543" s="118" t="str">
        <f t="shared" si="854"/>
        <v/>
      </c>
    </row>
    <row r="544" spans="2:47" ht="15" x14ac:dyDescent="0.25">
      <c r="B544" s="62"/>
      <c r="C544" s="96"/>
      <c r="D544" s="196"/>
      <c r="E544" s="196"/>
      <c r="F544" s="124" t="s">
        <v>40</v>
      </c>
      <c r="G544" s="98"/>
      <c r="H544" s="98"/>
      <c r="I544" s="99"/>
      <c r="J544" s="99"/>
      <c r="K544" s="100">
        <f t="shared" si="836"/>
        <v>0</v>
      </c>
      <c r="L544" s="99"/>
      <c r="M544" s="100">
        <f t="shared" si="837"/>
        <v>0</v>
      </c>
      <c r="N544" s="101"/>
      <c r="O544" s="100">
        <f t="shared" si="838"/>
        <v>0</v>
      </c>
      <c r="P544" s="102"/>
      <c r="Q544" s="100">
        <f t="shared" si="839"/>
        <v>0</v>
      </c>
      <c r="R544" s="103"/>
      <c r="S544" s="104">
        <f t="shared" si="849"/>
        <v>0</v>
      </c>
      <c r="T544" s="99"/>
      <c r="U544" s="100">
        <f t="shared" si="840"/>
        <v>0</v>
      </c>
      <c r="V544" s="103"/>
      <c r="W544" s="100">
        <f t="shared" si="841"/>
        <v>0</v>
      </c>
      <c r="X544" s="85"/>
      <c r="Y544" s="100">
        <f t="shared" si="842"/>
        <v>0</v>
      </c>
      <c r="Z544" s="107"/>
      <c r="AA544" s="100">
        <f t="shared" si="843"/>
        <v>0</v>
      </c>
      <c r="AB544" s="108"/>
      <c r="AC544" s="102"/>
      <c r="AD544" s="122"/>
      <c r="AE544" s="110">
        <f t="shared" si="850"/>
        <v>0</v>
      </c>
      <c r="AF544" s="111" t="str">
        <f t="shared" si="844"/>
        <v>NE</v>
      </c>
      <c r="AG544" s="128">
        <f t="shared" si="845"/>
        <v>0</v>
      </c>
      <c r="AJ544" s="119">
        <f>AG548</f>
        <v>0</v>
      </c>
      <c r="AK544" s="119"/>
      <c r="AL544" s="114">
        <f t="shared" si="851"/>
        <v>0</v>
      </c>
      <c r="AM544" s="114">
        <f t="shared" si="852"/>
        <v>0</v>
      </c>
      <c r="AN544" s="114">
        <f t="shared" si="853"/>
        <v>0</v>
      </c>
      <c r="AO544" s="115" t="str">
        <f t="shared" si="846"/>
        <v/>
      </c>
      <c r="AP544" s="115">
        <f t="shared" si="847"/>
        <v>0</v>
      </c>
      <c r="AQ544" s="115">
        <f t="shared" si="848"/>
        <v>0</v>
      </c>
      <c r="AT544" s="117">
        <f>D538</f>
        <v>0</v>
      </c>
      <c r="AU544" s="118" t="str">
        <f t="shared" si="854"/>
        <v/>
      </c>
    </row>
    <row r="545" spans="2:47" ht="15" x14ac:dyDescent="0.25">
      <c r="B545" s="62"/>
      <c r="C545" s="96"/>
      <c r="D545" s="196"/>
      <c r="E545" s="196"/>
      <c r="F545" s="124" t="s">
        <v>40</v>
      </c>
      <c r="G545" s="98"/>
      <c r="H545" s="98"/>
      <c r="I545" s="107"/>
      <c r="J545" s="107"/>
      <c r="K545" s="100">
        <f t="shared" si="836"/>
        <v>0</v>
      </c>
      <c r="L545" s="107"/>
      <c r="M545" s="100">
        <f t="shared" si="837"/>
        <v>0</v>
      </c>
      <c r="N545" s="126"/>
      <c r="O545" s="100">
        <f t="shared" si="838"/>
        <v>0</v>
      </c>
      <c r="P545" s="102"/>
      <c r="Q545" s="100">
        <f t="shared" si="839"/>
        <v>0</v>
      </c>
      <c r="R545" s="103"/>
      <c r="S545" s="104">
        <f t="shared" si="849"/>
        <v>0</v>
      </c>
      <c r="T545" s="107"/>
      <c r="U545" s="100">
        <f t="shared" si="840"/>
        <v>0</v>
      </c>
      <c r="V545" s="103"/>
      <c r="W545" s="100">
        <f t="shared" si="841"/>
        <v>0</v>
      </c>
      <c r="X545" s="106"/>
      <c r="Y545" s="100">
        <f t="shared" si="842"/>
        <v>0</v>
      </c>
      <c r="Z545" s="107"/>
      <c r="AA545" s="100">
        <f t="shared" si="843"/>
        <v>0</v>
      </c>
      <c r="AB545" s="108"/>
      <c r="AC545" s="102"/>
      <c r="AD545" s="109"/>
      <c r="AE545" s="110">
        <f t="shared" si="850"/>
        <v>0</v>
      </c>
      <c r="AF545" s="111" t="str">
        <f t="shared" si="844"/>
        <v>NE</v>
      </c>
      <c r="AG545" s="128">
        <f t="shared" si="845"/>
        <v>0</v>
      </c>
      <c r="AJ545" s="119">
        <f>AG548</f>
        <v>0</v>
      </c>
      <c r="AK545" s="119"/>
      <c r="AL545" s="114">
        <f t="shared" si="851"/>
        <v>0</v>
      </c>
      <c r="AM545" s="114">
        <f t="shared" si="852"/>
        <v>0</v>
      </c>
      <c r="AN545" s="114">
        <f t="shared" si="853"/>
        <v>0</v>
      </c>
      <c r="AO545" s="115" t="str">
        <f t="shared" si="846"/>
        <v/>
      </c>
      <c r="AP545" s="115">
        <f t="shared" si="847"/>
        <v>0</v>
      </c>
      <c r="AQ545" s="115">
        <f t="shared" si="848"/>
        <v>0</v>
      </c>
      <c r="AT545" s="117">
        <f>D538</f>
        <v>0</v>
      </c>
      <c r="AU545" s="118" t="str">
        <f t="shared" si="854"/>
        <v/>
      </c>
    </row>
    <row r="546" spans="2:47" ht="15" x14ac:dyDescent="0.25">
      <c r="B546" s="62"/>
      <c r="C546" s="96"/>
      <c r="D546" s="196"/>
      <c r="E546" s="196"/>
      <c r="F546" s="124" t="s">
        <v>40</v>
      </c>
      <c r="G546" s="98"/>
      <c r="H546" s="98"/>
      <c r="I546" s="107"/>
      <c r="J546" s="107"/>
      <c r="K546" s="100">
        <f t="shared" si="836"/>
        <v>0</v>
      </c>
      <c r="L546" s="107"/>
      <c r="M546" s="100">
        <f t="shared" si="837"/>
        <v>0</v>
      </c>
      <c r="N546" s="126"/>
      <c r="O546" s="100">
        <f t="shared" si="838"/>
        <v>0</v>
      </c>
      <c r="P546" s="102"/>
      <c r="Q546" s="100">
        <f t="shared" si="839"/>
        <v>0</v>
      </c>
      <c r="R546" s="103"/>
      <c r="S546" s="104">
        <f t="shared" si="849"/>
        <v>0</v>
      </c>
      <c r="T546" s="107"/>
      <c r="U546" s="100">
        <f t="shared" si="840"/>
        <v>0</v>
      </c>
      <c r="V546" s="103"/>
      <c r="W546" s="100">
        <f t="shared" si="841"/>
        <v>0</v>
      </c>
      <c r="X546" s="106"/>
      <c r="Y546" s="100">
        <f t="shared" si="842"/>
        <v>0</v>
      </c>
      <c r="Z546" s="107"/>
      <c r="AA546" s="100">
        <f t="shared" si="843"/>
        <v>0</v>
      </c>
      <c r="AB546" s="108"/>
      <c r="AC546" s="102"/>
      <c r="AD546" s="109"/>
      <c r="AE546" s="110">
        <f t="shared" si="850"/>
        <v>0</v>
      </c>
      <c r="AF546" s="111" t="str">
        <f t="shared" si="844"/>
        <v>NE</v>
      </c>
      <c r="AG546" s="128">
        <f t="shared" si="845"/>
        <v>0</v>
      </c>
      <c r="AJ546" s="119">
        <f>AG548</f>
        <v>0</v>
      </c>
      <c r="AK546" s="119"/>
      <c r="AL546" s="114">
        <f t="shared" si="851"/>
        <v>0</v>
      </c>
      <c r="AM546" s="114">
        <f t="shared" si="852"/>
        <v>0</v>
      </c>
      <c r="AN546" s="114">
        <f t="shared" si="853"/>
        <v>0</v>
      </c>
      <c r="AO546" s="115" t="str">
        <f t="shared" si="846"/>
        <v/>
      </c>
      <c r="AP546" s="115">
        <f t="shared" si="847"/>
        <v>0</v>
      </c>
      <c r="AQ546" s="115">
        <f t="shared" si="848"/>
        <v>0</v>
      </c>
      <c r="AT546" s="117">
        <f>D538</f>
        <v>0</v>
      </c>
      <c r="AU546" s="118" t="str">
        <f t="shared" si="854"/>
        <v/>
      </c>
    </row>
    <row r="547" spans="2:47" ht="15" x14ac:dyDescent="0.25">
      <c r="B547" s="62"/>
      <c r="C547" s="96"/>
      <c r="D547" s="196"/>
      <c r="E547" s="196"/>
      <c r="F547" s="124" t="s">
        <v>40</v>
      </c>
      <c r="G547" s="98"/>
      <c r="H547" s="98"/>
      <c r="I547" s="107"/>
      <c r="J547" s="107"/>
      <c r="K547" s="100">
        <f t="shared" si="836"/>
        <v>0</v>
      </c>
      <c r="L547" s="107"/>
      <c r="M547" s="100">
        <f t="shared" si="837"/>
        <v>0</v>
      </c>
      <c r="N547" s="126"/>
      <c r="O547" s="100">
        <f t="shared" si="838"/>
        <v>0</v>
      </c>
      <c r="P547" s="102"/>
      <c r="Q547" s="100">
        <f t="shared" si="839"/>
        <v>0</v>
      </c>
      <c r="R547" s="103"/>
      <c r="S547" s="104">
        <f t="shared" si="849"/>
        <v>0</v>
      </c>
      <c r="T547" s="107"/>
      <c r="U547" s="100">
        <f t="shared" si="840"/>
        <v>0</v>
      </c>
      <c r="V547" s="103"/>
      <c r="W547" s="100">
        <f t="shared" si="841"/>
        <v>0</v>
      </c>
      <c r="X547" s="106"/>
      <c r="Y547" s="100">
        <f t="shared" si="842"/>
        <v>0</v>
      </c>
      <c r="Z547" s="107"/>
      <c r="AA547" s="100">
        <f t="shared" si="843"/>
        <v>0</v>
      </c>
      <c r="AB547" s="108"/>
      <c r="AC547" s="102"/>
      <c r="AD547" s="109"/>
      <c r="AE547" s="110">
        <f>IF(AF547="ANO",(MAX(AL547:AN547)),0)</f>
        <v>0</v>
      </c>
      <c r="AF547" s="111" t="str">
        <f t="shared" si="844"/>
        <v>NE</v>
      </c>
      <c r="AG547" s="128">
        <f t="shared" si="845"/>
        <v>0</v>
      </c>
      <c r="AJ547" s="119">
        <f>AG548</f>
        <v>0</v>
      </c>
      <c r="AK547" s="119"/>
      <c r="AL547" s="114">
        <f t="shared" si="851"/>
        <v>0</v>
      </c>
      <c r="AM547" s="114">
        <f t="shared" si="852"/>
        <v>0</v>
      </c>
      <c r="AN547" s="114">
        <f t="shared" si="853"/>
        <v>0</v>
      </c>
      <c r="AO547" s="115" t="str">
        <f t="shared" si="846"/>
        <v/>
      </c>
      <c r="AP547" s="115">
        <f t="shared" si="847"/>
        <v>0</v>
      </c>
      <c r="AQ547" s="115">
        <f t="shared" si="848"/>
        <v>0</v>
      </c>
      <c r="AT547" s="117">
        <f>D538</f>
        <v>0</v>
      </c>
      <c r="AU547" s="118" t="str">
        <f t="shared" si="854"/>
        <v/>
      </c>
    </row>
    <row r="548" spans="2:47" x14ac:dyDescent="0.2">
      <c r="B548" s="62"/>
      <c r="C548" s="160"/>
      <c r="D548" s="197"/>
      <c r="E548" s="197"/>
      <c r="F548" s="198"/>
      <c r="G548" s="197"/>
      <c r="H548" s="197"/>
      <c r="I548" s="197"/>
      <c r="J548" s="197"/>
      <c r="K548" s="197"/>
      <c r="L548" s="197"/>
      <c r="M548" s="197"/>
      <c r="N548" s="197"/>
      <c r="O548" s="197"/>
      <c r="P548" s="197"/>
      <c r="Q548" s="197"/>
      <c r="R548" s="197"/>
      <c r="S548" s="197"/>
      <c r="T548" s="197"/>
      <c r="U548" s="197"/>
      <c r="V548" s="197"/>
      <c r="W548" s="197"/>
      <c r="X548" s="197"/>
      <c r="Y548" s="197"/>
      <c r="Z548" s="197"/>
      <c r="AA548" s="197"/>
      <c r="AB548" s="197"/>
      <c r="AC548" s="197"/>
      <c r="AD548" s="197"/>
      <c r="AE548" s="199" t="s">
        <v>63</v>
      </c>
      <c r="AF548" s="200"/>
      <c r="AG548" s="201">
        <f>SUM((SUM(AG540:AG543)-MIN(AG540:AG543))+(SUM(AG544:AG547)-MIN(AG544:AG547)))</f>
        <v>0</v>
      </c>
      <c r="AJ548" s="137">
        <f>AG548</f>
        <v>0</v>
      </c>
      <c r="AK548" s="137"/>
      <c r="AL548" s="137"/>
      <c r="AM548" s="137"/>
      <c r="AN548" s="137"/>
      <c r="AP548" s="16"/>
      <c r="AQ548" s="139"/>
      <c r="AT548" s="14"/>
      <c r="AU548" s="14"/>
    </row>
    <row r="549" spans="2:47" ht="13.5" thickBot="1" x14ac:dyDescent="0.25">
      <c r="B549" s="62"/>
      <c r="C549" s="141"/>
      <c r="D549" s="142"/>
      <c r="E549" s="142"/>
      <c r="F549" s="143"/>
      <c r="G549" s="143"/>
      <c r="H549" s="143"/>
      <c r="I549" s="143"/>
      <c r="J549" s="143"/>
      <c r="K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5"/>
      <c r="W549" s="143"/>
      <c r="X549" s="143"/>
      <c r="Y549" s="143"/>
      <c r="Z549" s="143"/>
      <c r="AA549" s="143"/>
      <c r="AB549" s="143"/>
      <c r="AC549" s="145"/>
      <c r="AD549" s="145"/>
      <c r="AE549" s="202"/>
      <c r="AF549" s="178"/>
      <c r="AG549" s="218"/>
      <c r="AJ549" s="137">
        <f>AG548</f>
        <v>0</v>
      </c>
      <c r="AK549" s="137"/>
      <c r="AL549" s="137"/>
      <c r="AM549" s="137"/>
      <c r="AN549" s="137"/>
      <c r="AP549" s="16"/>
      <c r="AQ549" s="16"/>
      <c r="AT549" s="16"/>
      <c r="AU549" s="16"/>
    </row>
    <row r="550" spans="2:47" x14ac:dyDescent="0.2">
      <c r="B550" s="62" t="s">
        <v>256</v>
      </c>
      <c r="C550" s="149" t="s">
        <v>257</v>
      </c>
      <c r="D550" s="150"/>
      <c r="E550" s="151"/>
      <c r="F550" s="152"/>
      <c r="G550" s="66"/>
      <c r="H550" s="66"/>
      <c r="I550" s="68" t="s">
        <v>14</v>
      </c>
      <c r="J550" s="69"/>
      <c r="K550" s="153" t="s">
        <v>15</v>
      </c>
      <c r="L550" s="67" t="s">
        <v>16</v>
      </c>
      <c r="M550" s="153" t="s">
        <v>15</v>
      </c>
      <c r="N550" s="67" t="s">
        <v>17</v>
      </c>
      <c r="O550" s="153" t="s">
        <v>15</v>
      </c>
      <c r="P550" s="154" t="s">
        <v>18</v>
      </c>
      <c r="Q550" s="153" t="s">
        <v>15</v>
      </c>
      <c r="R550" s="72" t="s">
        <v>19</v>
      </c>
      <c r="S550" s="70" t="s">
        <v>20</v>
      </c>
      <c r="T550" s="154" t="s">
        <v>21</v>
      </c>
      <c r="U550" s="153" t="s">
        <v>15</v>
      </c>
      <c r="V550" s="68" t="s">
        <v>22</v>
      </c>
      <c r="W550" s="153" t="s">
        <v>15</v>
      </c>
      <c r="X550" s="67" t="s">
        <v>23</v>
      </c>
      <c r="Y550" s="153" t="s">
        <v>15</v>
      </c>
      <c r="Z550" s="154" t="s">
        <v>24</v>
      </c>
      <c r="AA550" s="153" t="s">
        <v>15</v>
      </c>
      <c r="AB550" s="180" t="s">
        <v>25</v>
      </c>
      <c r="AC550" s="68" t="s">
        <v>26</v>
      </c>
      <c r="AD550" s="68" t="s">
        <v>27</v>
      </c>
      <c r="AE550" s="70" t="s">
        <v>15</v>
      </c>
      <c r="AF550" s="74"/>
      <c r="AG550" s="75" t="s">
        <v>28</v>
      </c>
      <c r="AJ550" s="77">
        <f>AG560</f>
        <v>0</v>
      </c>
      <c r="AK550" s="77"/>
      <c r="AL550" s="78" t="s">
        <v>29</v>
      </c>
      <c r="AM550" s="78" t="s">
        <v>29</v>
      </c>
      <c r="AN550" s="78" t="s">
        <v>29</v>
      </c>
      <c r="AO550" s="78" t="s">
        <v>30</v>
      </c>
      <c r="AP550" s="78" t="s">
        <v>31</v>
      </c>
      <c r="AQ550" s="78" t="s">
        <v>32</v>
      </c>
      <c r="AT550" s="81"/>
      <c r="AU550" s="80"/>
    </row>
    <row r="551" spans="2:47" x14ac:dyDescent="0.2">
      <c r="B551" s="62"/>
      <c r="C551" s="156" t="s">
        <v>33</v>
      </c>
      <c r="D551" s="83" t="s">
        <v>34</v>
      </c>
      <c r="E551" s="83" t="s">
        <v>35</v>
      </c>
      <c r="F551" s="84" t="s">
        <v>36</v>
      </c>
      <c r="G551" s="85" t="s">
        <v>37</v>
      </c>
      <c r="H551" s="86" t="s">
        <v>38</v>
      </c>
      <c r="I551" s="87" t="s">
        <v>39</v>
      </c>
      <c r="J551" s="87"/>
      <c r="K551" s="157"/>
      <c r="L551" s="89" t="s">
        <v>40</v>
      </c>
      <c r="M551" s="157"/>
      <c r="N551" s="89" t="s">
        <v>40</v>
      </c>
      <c r="O551" s="157"/>
      <c r="P551" s="88" t="s">
        <v>41</v>
      </c>
      <c r="Q551" s="157"/>
      <c r="R551" s="88" t="s">
        <v>41</v>
      </c>
      <c r="S551" s="88"/>
      <c r="T551" s="88" t="s">
        <v>40</v>
      </c>
      <c r="U551" s="157"/>
      <c r="V551" s="87" t="s">
        <v>41</v>
      </c>
      <c r="W551" s="157"/>
      <c r="X551" s="89" t="s">
        <v>41</v>
      </c>
      <c r="Y551" s="157"/>
      <c r="Z551" s="88" t="s">
        <v>40</v>
      </c>
      <c r="AA551" s="157"/>
      <c r="AB551" s="181" t="s">
        <v>40</v>
      </c>
      <c r="AC551" s="87" t="s">
        <v>40</v>
      </c>
      <c r="AD551" s="91" t="s">
        <v>42</v>
      </c>
      <c r="AE551" s="88"/>
      <c r="AF551" s="92"/>
      <c r="AG551" s="93" t="s">
        <v>43</v>
      </c>
      <c r="AJ551" s="77">
        <f>AG560</f>
        <v>0</v>
      </c>
      <c r="AK551" s="77"/>
      <c r="AL551" s="94" t="s">
        <v>25</v>
      </c>
      <c r="AM551" s="94" t="s">
        <v>26</v>
      </c>
      <c r="AN551" s="94" t="s">
        <v>44</v>
      </c>
      <c r="AO551" s="95" t="s">
        <v>44</v>
      </c>
      <c r="AP551" s="95" t="s">
        <v>44</v>
      </c>
      <c r="AQ551" s="95" t="s">
        <v>44</v>
      </c>
      <c r="AT551" s="81"/>
      <c r="AU551" s="80"/>
    </row>
    <row r="552" spans="2:47" ht="15" x14ac:dyDescent="0.25">
      <c r="B552" s="62"/>
      <c r="C552" s="96"/>
      <c r="D552" s="195"/>
      <c r="E552" s="195"/>
      <c r="F552" s="158" t="s">
        <v>49</v>
      </c>
      <c r="G552" s="98"/>
      <c r="H552" s="98"/>
      <c r="I552" s="107"/>
      <c r="J552" s="107"/>
      <c r="K552" s="100">
        <f t="shared" ref="K552:K559" si="855">INT(IF(J552="E",(IF((AND(I552&gt;10.99)*(I552&lt;14.21)),(14.3-I552)/0.1*10,(IF((AND(I552&gt;6)*(I552&lt;11.01)),(12.65-I552)/0.05*10,0))))+50,(IF((AND(I552&gt;10.99)*(I552&lt;14.21)),(14.3-I552)/0.1*10,(IF((AND(I552&gt;6)*(I552&lt;11.01)),(12.65-I552)/0.05*10,0))))))</f>
        <v>0</v>
      </c>
      <c r="L552" s="107"/>
      <c r="M552" s="100">
        <f t="shared" ref="M552:M559" si="856">INT(IF(L552&lt;1,0,(L552-0.945)/0.055)*10)</f>
        <v>0</v>
      </c>
      <c r="N552" s="126"/>
      <c r="O552" s="100">
        <f t="shared" ref="O552:O559" si="857">INT(IF(N552&lt;3,0,(N552-2.85)/0.15)*10)</f>
        <v>0</v>
      </c>
      <c r="P552" s="102"/>
      <c r="Q552" s="100">
        <f t="shared" ref="Q552:Q559" si="858">INT(IF(P552&lt;5,0,(P552-4)/1)*10)</f>
        <v>0</v>
      </c>
      <c r="R552" s="103"/>
      <c r="S552" s="104">
        <f>INT(IF(R552&lt;30,0,(R552-27)/3)*10)</f>
        <v>0</v>
      </c>
      <c r="T552" s="107"/>
      <c r="U552" s="100">
        <f t="shared" ref="U552:U559" si="859">INT(IF(T552&lt;2.2,0,(T552-2.135)/0.065)*10)</f>
        <v>0</v>
      </c>
      <c r="V552" s="103"/>
      <c r="W552" s="100">
        <f t="shared" ref="W552:W559" si="860">INT(IF(V552&lt;5,0,(V552-4.3)/0.7)*10)</f>
        <v>0</v>
      </c>
      <c r="X552" s="85"/>
      <c r="Y552" s="100">
        <f t="shared" ref="Y552:Y559" si="861">INT(IF(X552&lt;10,0,(X552-9)/1)*10)</f>
        <v>0</v>
      </c>
      <c r="Z552" s="107"/>
      <c r="AA552" s="100">
        <f t="shared" ref="AA552:AA559" si="862">INT(IF(Z552&lt;5,0,(Z552-4.25)/0.75)*10)</f>
        <v>0</v>
      </c>
      <c r="AB552" s="108"/>
      <c r="AC552" s="102"/>
      <c r="AD552" s="109"/>
      <c r="AE552" s="110">
        <f>IF(AF552="ANO",(MAX(AL552:AN552)),0)</f>
        <v>0</v>
      </c>
      <c r="AF552" s="111" t="str">
        <f t="shared" ref="AF552:AF559" si="863">IF(AND(ISNUMBER(AB552))*((ISNUMBER(AC552)))*(((ISNUMBER(AD552)))),"NE",IF(AND(ISNUMBER(AB552))*((ISNUMBER(AC552))),"NE",IF(AND(ISNUMBER(AB552))*((ISNUMBER(AD552))),"NE",IF(AND(ISNUMBER(AC552))*((ISNUMBER(AD552))),"NE",IF(AND(AB552="")*((AC552=""))*(((AD552=""))),"NE","ANO")))))</f>
        <v>NE</v>
      </c>
      <c r="AG552" s="112">
        <f t="shared" ref="AG552:AG559" si="864">SUM(K552+M552+O552+Q552+S552+U552+W552+Y552+AA552+AE552)</f>
        <v>0</v>
      </c>
      <c r="AJ552" s="119">
        <f>AG560</f>
        <v>0</v>
      </c>
      <c r="AK552" s="119"/>
      <c r="AL552" s="114">
        <f>INT(IF(AB552&lt;25,0,(AB552-23.5)/1.5)*10)</f>
        <v>0</v>
      </c>
      <c r="AM552" s="114">
        <f>INT(IF(AC552&lt;120,0,(AC552-117.6)/2.4)*10)</f>
        <v>0</v>
      </c>
      <c r="AN552" s="114">
        <f>INT(IF(AO552&gt;=441,0,(442.5-AO552)/2.5)*10)</f>
        <v>0</v>
      </c>
      <c r="AO552" s="115" t="str">
        <f t="shared" ref="AO552:AO559" si="865">IF(AND(AP552=0,AQ552=0),"",AP552*60+AQ552)</f>
        <v/>
      </c>
      <c r="AP552" s="115">
        <f t="shared" ref="AP552:AP559" si="866">HOUR(AD552)</f>
        <v>0</v>
      </c>
      <c r="AQ552" s="115">
        <f t="shared" ref="AQ552:AQ559" si="867">MINUTE(AD552)</f>
        <v>0</v>
      </c>
      <c r="AT552" s="117">
        <f>D550</f>
        <v>0</v>
      </c>
      <c r="AU552" s="118" t="str">
        <f>IF(A552="A","QD","")</f>
        <v/>
      </c>
    </row>
    <row r="553" spans="2:47" ht="15" x14ac:dyDescent="0.25">
      <c r="B553" s="62"/>
      <c r="C553" s="96"/>
      <c r="D553" s="195"/>
      <c r="E553" s="195"/>
      <c r="F553" s="158" t="s">
        <v>49</v>
      </c>
      <c r="G553" s="98"/>
      <c r="H553" s="98"/>
      <c r="I553" s="99"/>
      <c r="J553" s="99"/>
      <c r="K553" s="100">
        <f t="shared" si="855"/>
        <v>0</v>
      </c>
      <c r="L553" s="99"/>
      <c r="M553" s="100">
        <f t="shared" si="856"/>
        <v>0</v>
      </c>
      <c r="N553" s="101"/>
      <c r="O553" s="100">
        <f t="shared" si="857"/>
        <v>0</v>
      </c>
      <c r="P553" s="102"/>
      <c r="Q553" s="100">
        <f t="shared" si="858"/>
        <v>0</v>
      </c>
      <c r="R553" s="103"/>
      <c r="S553" s="104">
        <f t="shared" ref="S553:S559" si="868">INT(IF(R553&lt;30,0,(R553-27)/3)*10)</f>
        <v>0</v>
      </c>
      <c r="T553" s="99"/>
      <c r="U553" s="100">
        <f t="shared" si="859"/>
        <v>0</v>
      </c>
      <c r="V553" s="103"/>
      <c r="W553" s="100">
        <f t="shared" si="860"/>
        <v>0</v>
      </c>
      <c r="X553" s="106"/>
      <c r="Y553" s="100">
        <f t="shared" si="861"/>
        <v>0</v>
      </c>
      <c r="Z553" s="107"/>
      <c r="AA553" s="100">
        <f t="shared" si="862"/>
        <v>0</v>
      </c>
      <c r="AB553" s="108"/>
      <c r="AC553" s="102"/>
      <c r="AD553" s="109"/>
      <c r="AE553" s="110">
        <f t="shared" ref="AE553:AE558" si="869">IF(AF553="ANO",(MAX(AL553:AN553)),0)</f>
        <v>0</v>
      </c>
      <c r="AF553" s="111" t="str">
        <f t="shared" si="863"/>
        <v>NE</v>
      </c>
      <c r="AG553" s="112">
        <f t="shared" si="864"/>
        <v>0</v>
      </c>
      <c r="AJ553" s="119">
        <f>AG560</f>
        <v>0</v>
      </c>
      <c r="AK553" s="119"/>
      <c r="AL553" s="114">
        <f t="shared" ref="AL553:AL559" si="870">INT(IF(AB553&lt;25,0,(AB553-23.5)/1.5)*10)</f>
        <v>0</v>
      </c>
      <c r="AM553" s="114">
        <f t="shared" ref="AM553:AM559" si="871">INT(IF(AC553&lt;120,0,(AC553-117.6)/2.4)*10)</f>
        <v>0</v>
      </c>
      <c r="AN553" s="114">
        <f t="shared" ref="AN553:AN559" si="872">INT(IF(AO553&gt;=441,0,(442.5-AO553)/2.5)*10)</f>
        <v>0</v>
      </c>
      <c r="AO553" s="115" t="str">
        <f t="shared" si="865"/>
        <v/>
      </c>
      <c r="AP553" s="115">
        <f t="shared" si="866"/>
        <v>0</v>
      </c>
      <c r="AQ553" s="115">
        <f t="shared" si="867"/>
        <v>0</v>
      </c>
      <c r="AT553" s="117">
        <f>D550</f>
        <v>0</v>
      </c>
      <c r="AU553" s="118" t="str">
        <f t="shared" ref="AU553:AU559" si="873">IF(A553="A","QD","")</f>
        <v/>
      </c>
    </row>
    <row r="554" spans="2:47" ht="15" x14ac:dyDescent="0.25">
      <c r="B554" s="62"/>
      <c r="C554" s="96"/>
      <c r="D554" s="195"/>
      <c r="E554" s="195"/>
      <c r="F554" s="158" t="s">
        <v>49</v>
      </c>
      <c r="G554" s="98"/>
      <c r="H554" s="98"/>
      <c r="I554" s="99"/>
      <c r="J554" s="99"/>
      <c r="K554" s="100">
        <f t="shared" si="855"/>
        <v>0</v>
      </c>
      <c r="L554" s="99"/>
      <c r="M554" s="100">
        <f t="shared" si="856"/>
        <v>0</v>
      </c>
      <c r="N554" s="101"/>
      <c r="O554" s="100">
        <f t="shared" si="857"/>
        <v>0</v>
      </c>
      <c r="P554" s="102"/>
      <c r="Q554" s="100">
        <f t="shared" si="858"/>
        <v>0</v>
      </c>
      <c r="R554" s="103"/>
      <c r="S554" s="104">
        <f t="shared" si="868"/>
        <v>0</v>
      </c>
      <c r="T554" s="99"/>
      <c r="U554" s="100">
        <f t="shared" si="859"/>
        <v>0</v>
      </c>
      <c r="V554" s="103"/>
      <c r="W554" s="100">
        <f t="shared" si="860"/>
        <v>0</v>
      </c>
      <c r="X554" s="106"/>
      <c r="Y554" s="100">
        <f t="shared" si="861"/>
        <v>0</v>
      </c>
      <c r="Z554" s="107"/>
      <c r="AA554" s="100">
        <f t="shared" si="862"/>
        <v>0</v>
      </c>
      <c r="AB554" s="108"/>
      <c r="AC554" s="102"/>
      <c r="AD554" s="109"/>
      <c r="AE554" s="110">
        <f t="shared" si="869"/>
        <v>0</v>
      </c>
      <c r="AF554" s="111" t="str">
        <f t="shared" si="863"/>
        <v>NE</v>
      </c>
      <c r="AG554" s="112">
        <f t="shared" si="864"/>
        <v>0</v>
      </c>
      <c r="AJ554" s="119">
        <f>AG560</f>
        <v>0</v>
      </c>
      <c r="AK554" s="119"/>
      <c r="AL554" s="114">
        <f t="shared" si="870"/>
        <v>0</v>
      </c>
      <c r="AM554" s="114">
        <f t="shared" si="871"/>
        <v>0</v>
      </c>
      <c r="AN554" s="114">
        <f t="shared" si="872"/>
        <v>0</v>
      </c>
      <c r="AO554" s="115" t="str">
        <f t="shared" si="865"/>
        <v/>
      </c>
      <c r="AP554" s="115">
        <f t="shared" si="866"/>
        <v>0</v>
      </c>
      <c r="AQ554" s="115">
        <f t="shared" si="867"/>
        <v>0</v>
      </c>
      <c r="AT554" s="117">
        <f>D550</f>
        <v>0</v>
      </c>
      <c r="AU554" s="118" t="str">
        <f t="shared" si="873"/>
        <v/>
      </c>
    </row>
    <row r="555" spans="2:47" ht="15" x14ac:dyDescent="0.25">
      <c r="B555" s="62"/>
      <c r="C555" s="96"/>
      <c r="D555" s="195"/>
      <c r="E555" s="195"/>
      <c r="F555" s="158" t="s">
        <v>49</v>
      </c>
      <c r="G555" s="98"/>
      <c r="H555" s="98"/>
      <c r="I555" s="99"/>
      <c r="J555" s="99"/>
      <c r="K555" s="100">
        <f t="shared" si="855"/>
        <v>0</v>
      </c>
      <c r="L555" s="99"/>
      <c r="M555" s="100">
        <f t="shared" si="856"/>
        <v>0</v>
      </c>
      <c r="N555" s="101"/>
      <c r="O555" s="100">
        <f t="shared" si="857"/>
        <v>0</v>
      </c>
      <c r="P555" s="102"/>
      <c r="Q555" s="100">
        <f t="shared" si="858"/>
        <v>0</v>
      </c>
      <c r="R555" s="103"/>
      <c r="S555" s="104">
        <f t="shared" si="868"/>
        <v>0</v>
      </c>
      <c r="T555" s="99"/>
      <c r="U555" s="100">
        <f t="shared" si="859"/>
        <v>0</v>
      </c>
      <c r="V555" s="103"/>
      <c r="W555" s="100">
        <f t="shared" si="860"/>
        <v>0</v>
      </c>
      <c r="X555" s="106"/>
      <c r="Y555" s="100">
        <f t="shared" si="861"/>
        <v>0</v>
      </c>
      <c r="Z555" s="107"/>
      <c r="AA555" s="100">
        <f t="shared" si="862"/>
        <v>0</v>
      </c>
      <c r="AB555" s="108"/>
      <c r="AC555" s="102"/>
      <c r="AD555" s="109"/>
      <c r="AE555" s="110">
        <f t="shared" si="869"/>
        <v>0</v>
      </c>
      <c r="AF555" s="111" t="str">
        <f t="shared" si="863"/>
        <v>NE</v>
      </c>
      <c r="AG555" s="112">
        <f t="shared" si="864"/>
        <v>0</v>
      </c>
      <c r="AJ555" s="119">
        <f>AG560</f>
        <v>0</v>
      </c>
      <c r="AK555" s="119"/>
      <c r="AL555" s="114">
        <f t="shared" si="870"/>
        <v>0</v>
      </c>
      <c r="AM555" s="114">
        <f t="shared" si="871"/>
        <v>0</v>
      </c>
      <c r="AN555" s="114">
        <f t="shared" si="872"/>
        <v>0</v>
      </c>
      <c r="AO555" s="115" t="str">
        <f t="shared" si="865"/>
        <v/>
      </c>
      <c r="AP555" s="115">
        <f t="shared" si="866"/>
        <v>0</v>
      </c>
      <c r="AQ555" s="115">
        <f t="shared" si="867"/>
        <v>0</v>
      </c>
      <c r="AT555" s="117">
        <f>D550</f>
        <v>0</v>
      </c>
      <c r="AU555" s="118" t="str">
        <f t="shared" si="873"/>
        <v/>
      </c>
    </row>
    <row r="556" spans="2:47" ht="15" x14ac:dyDescent="0.25">
      <c r="B556" s="62"/>
      <c r="C556" s="96"/>
      <c r="D556" s="196"/>
      <c r="E556" s="196"/>
      <c r="F556" s="124" t="s">
        <v>40</v>
      </c>
      <c r="G556" s="98"/>
      <c r="H556" s="98"/>
      <c r="I556" s="99"/>
      <c r="J556" s="99"/>
      <c r="K556" s="100">
        <f t="shared" si="855"/>
        <v>0</v>
      </c>
      <c r="L556" s="99"/>
      <c r="M556" s="100">
        <f t="shared" si="856"/>
        <v>0</v>
      </c>
      <c r="N556" s="101"/>
      <c r="O556" s="100">
        <f t="shared" si="857"/>
        <v>0</v>
      </c>
      <c r="P556" s="102"/>
      <c r="Q556" s="100">
        <f t="shared" si="858"/>
        <v>0</v>
      </c>
      <c r="R556" s="103"/>
      <c r="S556" s="104">
        <f t="shared" si="868"/>
        <v>0</v>
      </c>
      <c r="T556" s="99"/>
      <c r="U556" s="100">
        <f t="shared" si="859"/>
        <v>0</v>
      </c>
      <c r="V556" s="103"/>
      <c r="W556" s="100">
        <f t="shared" si="860"/>
        <v>0</v>
      </c>
      <c r="X556" s="85"/>
      <c r="Y556" s="100">
        <f t="shared" si="861"/>
        <v>0</v>
      </c>
      <c r="Z556" s="107"/>
      <c r="AA556" s="100">
        <f t="shared" si="862"/>
        <v>0</v>
      </c>
      <c r="AB556" s="108"/>
      <c r="AC556" s="102"/>
      <c r="AD556" s="122"/>
      <c r="AE556" s="110">
        <f t="shared" si="869"/>
        <v>0</v>
      </c>
      <c r="AF556" s="111" t="str">
        <f t="shared" si="863"/>
        <v>NE</v>
      </c>
      <c r="AG556" s="128">
        <f t="shared" si="864"/>
        <v>0</v>
      </c>
      <c r="AJ556" s="119">
        <f>AG560</f>
        <v>0</v>
      </c>
      <c r="AK556" s="119"/>
      <c r="AL556" s="114">
        <f t="shared" si="870"/>
        <v>0</v>
      </c>
      <c r="AM556" s="114">
        <f t="shared" si="871"/>
        <v>0</v>
      </c>
      <c r="AN556" s="114">
        <f t="shared" si="872"/>
        <v>0</v>
      </c>
      <c r="AO556" s="115" t="str">
        <f t="shared" si="865"/>
        <v/>
      </c>
      <c r="AP556" s="115">
        <f t="shared" si="866"/>
        <v>0</v>
      </c>
      <c r="AQ556" s="115">
        <f t="shared" si="867"/>
        <v>0</v>
      </c>
      <c r="AT556" s="117">
        <f>D550</f>
        <v>0</v>
      </c>
      <c r="AU556" s="118" t="str">
        <f t="shared" si="873"/>
        <v/>
      </c>
    </row>
    <row r="557" spans="2:47" ht="15" x14ac:dyDescent="0.25">
      <c r="B557" s="62"/>
      <c r="C557" s="96"/>
      <c r="D557" s="196"/>
      <c r="E557" s="196"/>
      <c r="F557" s="124" t="s">
        <v>40</v>
      </c>
      <c r="G557" s="98"/>
      <c r="H557" s="98"/>
      <c r="I557" s="107"/>
      <c r="J557" s="107"/>
      <c r="K557" s="100">
        <f t="shared" si="855"/>
        <v>0</v>
      </c>
      <c r="L557" s="107"/>
      <c r="M557" s="100">
        <f t="shared" si="856"/>
        <v>0</v>
      </c>
      <c r="N557" s="126"/>
      <c r="O557" s="100">
        <f t="shared" si="857"/>
        <v>0</v>
      </c>
      <c r="P557" s="102"/>
      <c r="Q557" s="100">
        <f t="shared" si="858"/>
        <v>0</v>
      </c>
      <c r="R557" s="103"/>
      <c r="S557" s="104">
        <f t="shared" si="868"/>
        <v>0</v>
      </c>
      <c r="T557" s="107"/>
      <c r="U557" s="100">
        <f t="shared" si="859"/>
        <v>0</v>
      </c>
      <c r="V557" s="103"/>
      <c r="W557" s="100">
        <f t="shared" si="860"/>
        <v>0</v>
      </c>
      <c r="X557" s="106"/>
      <c r="Y557" s="100">
        <f t="shared" si="861"/>
        <v>0</v>
      </c>
      <c r="Z557" s="107"/>
      <c r="AA557" s="100">
        <f t="shared" si="862"/>
        <v>0</v>
      </c>
      <c r="AB557" s="108"/>
      <c r="AC557" s="102"/>
      <c r="AD557" s="109"/>
      <c r="AE557" s="110">
        <f t="shared" si="869"/>
        <v>0</v>
      </c>
      <c r="AF557" s="111" t="str">
        <f t="shared" si="863"/>
        <v>NE</v>
      </c>
      <c r="AG557" s="128">
        <f t="shared" si="864"/>
        <v>0</v>
      </c>
      <c r="AJ557" s="119">
        <f>AG560</f>
        <v>0</v>
      </c>
      <c r="AK557" s="119"/>
      <c r="AL557" s="114">
        <f t="shared" si="870"/>
        <v>0</v>
      </c>
      <c r="AM557" s="114">
        <f t="shared" si="871"/>
        <v>0</v>
      </c>
      <c r="AN557" s="114">
        <f t="shared" si="872"/>
        <v>0</v>
      </c>
      <c r="AO557" s="115" t="str">
        <f t="shared" si="865"/>
        <v/>
      </c>
      <c r="AP557" s="115">
        <f t="shared" si="866"/>
        <v>0</v>
      </c>
      <c r="AQ557" s="115">
        <f t="shared" si="867"/>
        <v>0</v>
      </c>
      <c r="AT557" s="117">
        <f>D550</f>
        <v>0</v>
      </c>
      <c r="AU557" s="118" t="str">
        <f t="shared" si="873"/>
        <v/>
      </c>
    </row>
    <row r="558" spans="2:47" ht="15" x14ac:dyDescent="0.25">
      <c r="B558" s="62"/>
      <c r="C558" s="96"/>
      <c r="D558" s="196"/>
      <c r="E558" s="196"/>
      <c r="F558" s="124" t="s">
        <v>40</v>
      </c>
      <c r="G558" s="98"/>
      <c r="H558" s="98"/>
      <c r="I558" s="107"/>
      <c r="J558" s="107"/>
      <c r="K558" s="100">
        <f t="shared" si="855"/>
        <v>0</v>
      </c>
      <c r="L558" s="107"/>
      <c r="M558" s="100">
        <f t="shared" si="856"/>
        <v>0</v>
      </c>
      <c r="N558" s="126"/>
      <c r="O558" s="100">
        <f t="shared" si="857"/>
        <v>0</v>
      </c>
      <c r="P558" s="102"/>
      <c r="Q558" s="100">
        <f t="shared" si="858"/>
        <v>0</v>
      </c>
      <c r="R558" s="103"/>
      <c r="S558" s="104">
        <f t="shared" si="868"/>
        <v>0</v>
      </c>
      <c r="T558" s="107"/>
      <c r="U558" s="100">
        <f t="shared" si="859"/>
        <v>0</v>
      </c>
      <c r="V558" s="103"/>
      <c r="W558" s="100">
        <f t="shared" si="860"/>
        <v>0</v>
      </c>
      <c r="X558" s="106"/>
      <c r="Y558" s="100">
        <f t="shared" si="861"/>
        <v>0</v>
      </c>
      <c r="Z558" s="107"/>
      <c r="AA558" s="100">
        <f t="shared" si="862"/>
        <v>0</v>
      </c>
      <c r="AB558" s="108"/>
      <c r="AC558" s="102"/>
      <c r="AD558" s="109"/>
      <c r="AE558" s="110">
        <f t="shared" si="869"/>
        <v>0</v>
      </c>
      <c r="AF558" s="111" t="str">
        <f t="shared" si="863"/>
        <v>NE</v>
      </c>
      <c r="AG558" s="128">
        <f t="shared" si="864"/>
        <v>0</v>
      </c>
      <c r="AJ558" s="119">
        <f>AG560</f>
        <v>0</v>
      </c>
      <c r="AK558" s="119"/>
      <c r="AL558" s="114">
        <f t="shared" si="870"/>
        <v>0</v>
      </c>
      <c r="AM558" s="114">
        <f t="shared" si="871"/>
        <v>0</v>
      </c>
      <c r="AN558" s="114">
        <f t="shared" si="872"/>
        <v>0</v>
      </c>
      <c r="AO558" s="115" t="str">
        <f t="shared" si="865"/>
        <v/>
      </c>
      <c r="AP558" s="115">
        <f t="shared" si="866"/>
        <v>0</v>
      </c>
      <c r="AQ558" s="115">
        <f t="shared" si="867"/>
        <v>0</v>
      </c>
      <c r="AT558" s="117">
        <f>D550</f>
        <v>0</v>
      </c>
      <c r="AU558" s="118" t="str">
        <f t="shared" si="873"/>
        <v/>
      </c>
    </row>
    <row r="559" spans="2:47" ht="15" x14ac:dyDescent="0.25">
      <c r="B559" s="62"/>
      <c r="C559" s="96"/>
      <c r="D559" s="196"/>
      <c r="E559" s="196"/>
      <c r="F559" s="124" t="s">
        <v>40</v>
      </c>
      <c r="G559" s="98"/>
      <c r="H559" s="98"/>
      <c r="I559" s="107"/>
      <c r="J559" s="107"/>
      <c r="K559" s="100">
        <f t="shared" si="855"/>
        <v>0</v>
      </c>
      <c r="L559" s="107"/>
      <c r="M559" s="100">
        <f t="shared" si="856"/>
        <v>0</v>
      </c>
      <c r="N559" s="126"/>
      <c r="O559" s="100">
        <f t="shared" si="857"/>
        <v>0</v>
      </c>
      <c r="P559" s="102"/>
      <c r="Q559" s="100">
        <f t="shared" si="858"/>
        <v>0</v>
      </c>
      <c r="R559" s="103"/>
      <c r="S559" s="104">
        <f t="shared" si="868"/>
        <v>0</v>
      </c>
      <c r="T559" s="107"/>
      <c r="U559" s="100">
        <f t="shared" si="859"/>
        <v>0</v>
      </c>
      <c r="V559" s="103"/>
      <c r="W559" s="100">
        <f t="shared" si="860"/>
        <v>0</v>
      </c>
      <c r="X559" s="106"/>
      <c r="Y559" s="100">
        <f t="shared" si="861"/>
        <v>0</v>
      </c>
      <c r="Z559" s="107"/>
      <c r="AA559" s="100">
        <f t="shared" si="862"/>
        <v>0</v>
      </c>
      <c r="AB559" s="108"/>
      <c r="AC559" s="102"/>
      <c r="AD559" s="109"/>
      <c r="AE559" s="110">
        <f>IF(AF559="ANO",(MAX(AL559:AN559)),0)</f>
        <v>0</v>
      </c>
      <c r="AF559" s="111" t="str">
        <f t="shared" si="863"/>
        <v>NE</v>
      </c>
      <c r="AG559" s="128">
        <f t="shared" si="864"/>
        <v>0</v>
      </c>
      <c r="AJ559" s="119">
        <f>AG560</f>
        <v>0</v>
      </c>
      <c r="AK559" s="119"/>
      <c r="AL559" s="114">
        <f t="shared" si="870"/>
        <v>0</v>
      </c>
      <c r="AM559" s="114">
        <f t="shared" si="871"/>
        <v>0</v>
      </c>
      <c r="AN559" s="114">
        <f t="shared" si="872"/>
        <v>0</v>
      </c>
      <c r="AO559" s="115" t="str">
        <f t="shared" si="865"/>
        <v/>
      </c>
      <c r="AP559" s="115">
        <f t="shared" si="866"/>
        <v>0</v>
      </c>
      <c r="AQ559" s="115">
        <f t="shared" si="867"/>
        <v>0</v>
      </c>
      <c r="AT559" s="117">
        <f>D550</f>
        <v>0</v>
      </c>
      <c r="AU559" s="118" t="str">
        <f t="shared" si="873"/>
        <v/>
      </c>
    </row>
    <row r="560" spans="2:47" x14ac:dyDescent="0.2">
      <c r="B560" s="62"/>
      <c r="C560" s="156"/>
      <c r="D560" s="197"/>
      <c r="E560" s="197"/>
      <c r="F560" s="198"/>
      <c r="G560" s="197"/>
      <c r="H560" s="197"/>
      <c r="I560" s="197"/>
      <c r="J560" s="197"/>
      <c r="K560" s="197"/>
      <c r="L560" s="197"/>
      <c r="M560" s="197"/>
      <c r="N560" s="197"/>
      <c r="O560" s="197"/>
      <c r="P560" s="197"/>
      <c r="Q560" s="197"/>
      <c r="R560" s="197"/>
      <c r="S560" s="230"/>
      <c r="T560" s="197"/>
      <c r="U560" s="197"/>
      <c r="V560" s="197"/>
      <c r="W560" s="197"/>
      <c r="X560" s="197"/>
      <c r="Y560" s="197"/>
      <c r="Z560" s="197"/>
      <c r="AA560" s="197"/>
      <c r="AB560" s="197"/>
      <c r="AC560" s="197"/>
      <c r="AD560" s="197"/>
      <c r="AE560" s="199" t="s">
        <v>63</v>
      </c>
      <c r="AF560" s="200"/>
      <c r="AG560" s="201">
        <f>SUM((SUM(AG552:AG555)-MIN(AG552:AG555))+(SUM(AG556:AG559)-MIN(AG556:AG559)))</f>
        <v>0</v>
      </c>
      <c r="AJ560" s="137">
        <f>AG560</f>
        <v>0</v>
      </c>
      <c r="AK560" s="137"/>
      <c r="AL560" s="137"/>
      <c r="AM560" s="137"/>
      <c r="AN560" s="137"/>
      <c r="AP560" s="16"/>
      <c r="AQ560" s="139"/>
      <c r="AT560" s="14"/>
      <c r="AU560" s="14"/>
    </row>
    <row r="561" spans="2:47" ht="13.5" thickBot="1" x14ac:dyDescent="0.25">
      <c r="B561" s="62"/>
      <c r="C561" s="141"/>
      <c r="D561" s="142"/>
      <c r="E561" s="142"/>
      <c r="F561" s="143"/>
      <c r="G561" s="143"/>
      <c r="H561" s="143"/>
      <c r="I561" s="143"/>
      <c r="J561" s="143"/>
      <c r="K561" s="143"/>
      <c r="L561" s="143"/>
      <c r="M561" s="143"/>
      <c r="N561" s="143"/>
      <c r="O561" s="143"/>
      <c r="P561" s="143"/>
      <c r="Q561" s="143"/>
      <c r="R561" s="143"/>
      <c r="S561" s="144"/>
      <c r="T561" s="143"/>
      <c r="U561" s="143"/>
      <c r="V561" s="145"/>
      <c r="W561" s="143"/>
      <c r="X561" s="143"/>
      <c r="Y561" s="143"/>
      <c r="Z561" s="143"/>
      <c r="AA561" s="143"/>
      <c r="AB561" s="143"/>
      <c r="AC561" s="145"/>
      <c r="AD561" s="145"/>
      <c r="AE561" s="202"/>
      <c r="AF561" s="146"/>
      <c r="AG561" s="218"/>
      <c r="AJ561" s="137">
        <f>AG560</f>
        <v>0</v>
      </c>
      <c r="AK561" s="137"/>
      <c r="AL561" s="137"/>
      <c r="AM561" s="137"/>
      <c r="AN561" s="137"/>
      <c r="AP561" s="16"/>
      <c r="AQ561" s="16"/>
      <c r="AT561" s="16"/>
      <c r="AU561" s="16"/>
    </row>
    <row r="562" spans="2:47" x14ac:dyDescent="0.2">
      <c r="B562" s="62" t="s">
        <v>258</v>
      </c>
      <c r="C562" s="149" t="s">
        <v>259</v>
      </c>
      <c r="D562" s="193"/>
      <c r="E562" s="194"/>
      <c r="F562" s="152"/>
      <c r="G562" s="66"/>
      <c r="H562" s="66"/>
      <c r="I562" s="68" t="s">
        <v>14</v>
      </c>
      <c r="J562" s="69"/>
      <c r="K562" s="153" t="s">
        <v>15</v>
      </c>
      <c r="L562" s="67" t="s">
        <v>16</v>
      </c>
      <c r="M562" s="153" t="s">
        <v>15</v>
      </c>
      <c r="N562" s="67" t="s">
        <v>17</v>
      </c>
      <c r="O562" s="153" t="s">
        <v>15</v>
      </c>
      <c r="P562" s="154" t="s">
        <v>18</v>
      </c>
      <c r="Q562" s="153" t="s">
        <v>15</v>
      </c>
      <c r="R562" s="72" t="s">
        <v>19</v>
      </c>
      <c r="S562" s="153" t="s">
        <v>66</v>
      </c>
      <c r="T562" s="154" t="s">
        <v>21</v>
      </c>
      <c r="U562" s="153" t="s">
        <v>15</v>
      </c>
      <c r="V562" s="68" t="s">
        <v>22</v>
      </c>
      <c r="W562" s="153" t="s">
        <v>15</v>
      </c>
      <c r="X562" s="67" t="s">
        <v>23</v>
      </c>
      <c r="Y562" s="153" t="s">
        <v>15</v>
      </c>
      <c r="Z562" s="154" t="s">
        <v>24</v>
      </c>
      <c r="AA562" s="153" t="s">
        <v>15</v>
      </c>
      <c r="AB562" s="180" t="s">
        <v>25</v>
      </c>
      <c r="AC562" s="68" t="s">
        <v>26</v>
      </c>
      <c r="AD562" s="68" t="s">
        <v>27</v>
      </c>
      <c r="AE562" s="70" t="s">
        <v>15</v>
      </c>
      <c r="AF562" s="74"/>
      <c r="AG562" s="75" t="s">
        <v>28</v>
      </c>
      <c r="AJ562" s="77">
        <f>AG572</f>
        <v>0</v>
      </c>
      <c r="AK562" s="77"/>
      <c r="AL562" s="78" t="s">
        <v>29</v>
      </c>
      <c r="AM562" s="78" t="s">
        <v>29</v>
      </c>
      <c r="AN562" s="78" t="s">
        <v>29</v>
      </c>
      <c r="AO562" s="78" t="s">
        <v>30</v>
      </c>
      <c r="AP562" s="78" t="s">
        <v>31</v>
      </c>
      <c r="AQ562" s="78" t="s">
        <v>32</v>
      </c>
      <c r="AT562" s="16"/>
      <c r="AU562" s="16"/>
    </row>
    <row r="563" spans="2:47" x14ac:dyDescent="0.2">
      <c r="B563" s="62"/>
      <c r="C563" s="156" t="s">
        <v>33</v>
      </c>
      <c r="D563" s="83" t="s">
        <v>34</v>
      </c>
      <c r="E563" s="83" t="s">
        <v>35</v>
      </c>
      <c r="F563" s="84" t="s">
        <v>36</v>
      </c>
      <c r="G563" s="85" t="s">
        <v>37</v>
      </c>
      <c r="H563" s="86" t="s">
        <v>38</v>
      </c>
      <c r="I563" s="87" t="s">
        <v>39</v>
      </c>
      <c r="J563" s="87"/>
      <c r="K563" s="157"/>
      <c r="L563" s="89" t="s">
        <v>40</v>
      </c>
      <c r="M563" s="157"/>
      <c r="N563" s="89" t="s">
        <v>40</v>
      </c>
      <c r="O563" s="157"/>
      <c r="P563" s="88" t="s">
        <v>41</v>
      </c>
      <c r="Q563" s="157"/>
      <c r="R563" s="88" t="s">
        <v>41</v>
      </c>
      <c r="S563" s="157"/>
      <c r="T563" s="88" t="s">
        <v>40</v>
      </c>
      <c r="U563" s="157"/>
      <c r="V563" s="87" t="s">
        <v>41</v>
      </c>
      <c r="W563" s="157"/>
      <c r="X563" s="89" t="s">
        <v>41</v>
      </c>
      <c r="Y563" s="157"/>
      <c r="Z563" s="88" t="s">
        <v>40</v>
      </c>
      <c r="AA563" s="157"/>
      <c r="AB563" s="181" t="s">
        <v>40</v>
      </c>
      <c r="AC563" s="87" t="s">
        <v>40</v>
      </c>
      <c r="AD563" s="91" t="s">
        <v>42</v>
      </c>
      <c r="AE563" s="88"/>
      <c r="AF563" s="92"/>
      <c r="AG563" s="93" t="s">
        <v>43</v>
      </c>
      <c r="AJ563" s="77">
        <f>AG572</f>
        <v>0</v>
      </c>
      <c r="AK563" s="77"/>
      <c r="AL563" s="94" t="s">
        <v>25</v>
      </c>
      <c r="AM563" s="94" t="s">
        <v>26</v>
      </c>
      <c r="AN563" s="94" t="s">
        <v>44</v>
      </c>
      <c r="AO563" s="95" t="s">
        <v>44</v>
      </c>
      <c r="AP563" s="95" t="s">
        <v>44</v>
      </c>
      <c r="AQ563" s="95" t="s">
        <v>44</v>
      </c>
      <c r="AT563" s="16"/>
      <c r="AU563" s="16"/>
    </row>
    <row r="564" spans="2:47" ht="15" x14ac:dyDescent="0.25">
      <c r="B564" s="62"/>
      <c r="C564" s="96"/>
      <c r="D564" s="195"/>
      <c r="E564" s="195"/>
      <c r="F564" s="158" t="s">
        <v>49</v>
      </c>
      <c r="G564" s="98"/>
      <c r="H564" s="98"/>
      <c r="I564" s="107"/>
      <c r="J564" s="107"/>
      <c r="K564" s="100">
        <f t="shared" ref="K564:K571" si="874">INT(IF(J564="E",(IF((AND(I564&gt;10.99)*(I564&lt;14.21)),(14.3-I564)/0.1*10,(IF((AND(I564&gt;6)*(I564&lt;11.01)),(12.65-I564)/0.05*10,0))))+50,(IF((AND(I564&gt;10.99)*(I564&lt;14.21)),(14.3-I564)/0.1*10,(IF((AND(I564&gt;6)*(I564&lt;11.01)),(12.65-I564)/0.05*10,0))))))</f>
        <v>0</v>
      </c>
      <c r="L564" s="107"/>
      <c r="M564" s="100">
        <f t="shared" ref="M564:M571" si="875">INT(IF(L564&lt;1,0,(L564-0.945)/0.055)*10)</f>
        <v>0</v>
      </c>
      <c r="N564" s="126"/>
      <c r="O564" s="100">
        <f t="shared" ref="O564:O571" si="876">INT(IF(N564&lt;3,0,(N564-2.85)/0.15)*10)</f>
        <v>0</v>
      </c>
      <c r="P564" s="102"/>
      <c r="Q564" s="100">
        <f t="shared" ref="Q564:Q571" si="877">INT(IF(P564&lt;5,0,(P564-4)/1)*10)</f>
        <v>0</v>
      </c>
      <c r="R564" s="103"/>
      <c r="S564" s="104">
        <f>INT(IF(R564&lt;30,0,(R564-27)/3)*10)</f>
        <v>0</v>
      </c>
      <c r="T564" s="107"/>
      <c r="U564" s="100">
        <f t="shared" ref="U564:U571" si="878">INT(IF(T564&lt;2.2,0,(T564-2.135)/0.065)*10)</f>
        <v>0</v>
      </c>
      <c r="V564" s="103"/>
      <c r="W564" s="100">
        <f t="shared" ref="W564:W571" si="879">INT(IF(V564&lt;5,0,(V564-4.3)/0.7)*10)</f>
        <v>0</v>
      </c>
      <c r="X564" s="85"/>
      <c r="Y564" s="100">
        <f t="shared" ref="Y564:Y571" si="880">INT(IF(X564&lt;10,0,(X564-9)/1)*10)</f>
        <v>0</v>
      </c>
      <c r="Z564" s="107"/>
      <c r="AA564" s="100">
        <f t="shared" ref="AA564:AA571" si="881">INT(IF(Z564&lt;5,0,(Z564-4.25)/0.75)*10)</f>
        <v>0</v>
      </c>
      <c r="AB564" s="108"/>
      <c r="AC564" s="102"/>
      <c r="AD564" s="109"/>
      <c r="AE564" s="110">
        <f>IF(AF564="ANO",(MAX(AL564:AN564)),0)</f>
        <v>0</v>
      </c>
      <c r="AF564" s="111" t="str">
        <f t="shared" ref="AF564:AF571" si="882">IF(AND(ISNUMBER(AB564))*((ISNUMBER(AC564)))*(((ISNUMBER(AD564)))),"NE",IF(AND(ISNUMBER(AB564))*((ISNUMBER(AC564))),"NE",IF(AND(ISNUMBER(AB564))*((ISNUMBER(AD564))),"NE",IF(AND(ISNUMBER(AC564))*((ISNUMBER(AD564))),"NE",IF(AND(AB564="")*((AC564=""))*(((AD564=""))),"NE","ANO")))))</f>
        <v>NE</v>
      </c>
      <c r="AG564" s="112">
        <f t="shared" ref="AG564:AG571" si="883">SUM(K564+M564+O564+Q564+S564+U564+W564+Y564+AA564+AE564)</f>
        <v>0</v>
      </c>
      <c r="AJ564" s="119">
        <f>AG572</f>
        <v>0</v>
      </c>
      <c r="AK564" s="119"/>
      <c r="AL564" s="114">
        <f>INT(IF(AB564&lt;25,0,(AB564-23.5)/1.5)*10)</f>
        <v>0</v>
      </c>
      <c r="AM564" s="114">
        <f>INT(IF(AC564&lt;120,0,(AC564-117.6)/2.4)*10)</f>
        <v>0</v>
      </c>
      <c r="AN564" s="114">
        <f>INT(IF(AO564&gt;=441,0,(442.5-AO564)/2.5)*10)</f>
        <v>0</v>
      </c>
      <c r="AO564" s="115" t="str">
        <f t="shared" ref="AO564:AO571" si="884">IF(AND(AP564=0,AQ564=0),"",AP564*60+AQ564)</f>
        <v/>
      </c>
      <c r="AP564" s="115">
        <f t="shared" ref="AP564:AP571" si="885">HOUR(AD564)</f>
        <v>0</v>
      </c>
      <c r="AQ564" s="115">
        <f t="shared" ref="AQ564:AQ571" si="886">MINUTE(AD564)</f>
        <v>0</v>
      </c>
      <c r="AT564" s="117">
        <f>D562</f>
        <v>0</v>
      </c>
      <c r="AU564" s="118" t="str">
        <f>IF(A564="A","QD","")</f>
        <v/>
      </c>
    </row>
    <row r="565" spans="2:47" ht="15" x14ac:dyDescent="0.25">
      <c r="B565" s="62"/>
      <c r="C565" s="96"/>
      <c r="D565" s="195"/>
      <c r="E565" s="195"/>
      <c r="F565" s="158" t="s">
        <v>49</v>
      </c>
      <c r="G565" s="98"/>
      <c r="H565" s="98"/>
      <c r="I565" s="99"/>
      <c r="J565" s="99"/>
      <c r="K565" s="100">
        <f t="shared" si="874"/>
        <v>0</v>
      </c>
      <c r="L565" s="99"/>
      <c r="M565" s="100">
        <f t="shared" si="875"/>
        <v>0</v>
      </c>
      <c r="N565" s="101"/>
      <c r="O565" s="100">
        <f t="shared" si="876"/>
        <v>0</v>
      </c>
      <c r="P565" s="102"/>
      <c r="Q565" s="100">
        <f t="shared" si="877"/>
        <v>0</v>
      </c>
      <c r="R565" s="103"/>
      <c r="S565" s="104">
        <f t="shared" ref="S565:S571" si="887">INT(IF(R565&lt;30,0,(R565-27)/3)*10)</f>
        <v>0</v>
      </c>
      <c r="T565" s="99"/>
      <c r="U565" s="100">
        <f t="shared" si="878"/>
        <v>0</v>
      </c>
      <c r="V565" s="103"/>
      <c r="W565" s="100">
        <f t="shared" si="879"/>
        <v>0</v>
      </c>
      <c r="X565" s="106"/>
      <c r="Y565" s="100">
        <f t="shared" si="880"/>
        <v>0</v>
      </c>
      <c r="Z565" s="107"/>
      <c r="AA565" s="100">
        <f t="shared" si="881"/>
        <v>0</v>
      </c>
      <c r="AB565" s="108"/>
      <c r="AC565" s="102"/>
      <c r="AD565" s="109"/>
      <c r="AE565" s="110">
        <f t="shared" ref="AE565:AE570" si="888">IF(AF565="ANO",(MAX(AL565:AN565)),0)</f>
        <v>0</v>
      </c>
      <c r="AF565" s="111" t="str">
        <f t="shared" si="882"/>
        <v>NE</v>
      </c>
      <c r="AG565" s="112">
        <f t="shared" si="883"/>
        <v>0</v>
      </c>
      <c r="AJ565" s="119">
        <f>AG572</f>
        <v>0</v>
      </c>
      <c r="AK565" s="119"/>
      <c r="AL565" s="114">
        <f t="shared" ref="AL565:AL571" si="889">INT(IF(AB565&lt;25,0,(AB565-23.5)/1.5)*10)</f>
        <v>0</v>
      </c>
      <c r="AM565" s="114">
        <f t="shared" ref="AM565:AM571" si="890">INT(IF(AC565&lt;120,0,(AC565-117.6)/2.4)*10)</f>
        <v>0</v>
      </c>
      <c r="AN565" s="114">
        <f t="shared" ref="AN565:AN571" si="891">INT(IF(AO565&gt;=441,0,(442.5-AO565)/2.5)*10)</f>
        <v>0</v>
      </c>
      <c r="AO565" s="115" t="str">
        <f t="shared" si="884"/>
        <v/>
      </c>
      <c r="AP565" s="115">
        <f t="shared" si="885"/>
        <v>0</v>
      </c>
      <c r="AQ565" s="115">
        <f t="shared" si="886"/>
        <v>0</v>
      </c>
      <c r="AT565" s="117">
        <f>D562</f>
        <v>0</v>
      </c>
      <c r="AU565" s="118" t="str">
        <f t="shared" ref="AU565:AU571" si="892">IF(A565="A","QD","")</f>
        <v/>
      </c>
    </row>
    <row r="566" spans="2:47" ht="15" x14ac:dyDescent="0.25">
      <c r="B566" s="62"/>
      <c r="C566" s="96"/>
      <c r="D566" s="195"/>
      <c r="E566" s="195"/>
      <c r="F566" s="158" t="s">
        <v>49</v>
      </c>
      <c r="G566" s="98"/>
      <c r="H566" s="98"/>
      <c r="I566" s="99"/>
      <c r="J566" s="99"/>
      <c r="K566" s="100">
        <f t="shared" si="874"/>
        <v>0</v>
      </c>
      <c r="L566" s="99"/>
      <c r="M566" s="100">
        <f t="shared" si="875"/>
        <v>0</v>
      </c>
      <c r="N566" s="101"/>
      <c r="O566" s="100">
        <f t="shared" si="876"/>
        <v>0</v>
      </c>
      <c r="P566" s="102"/>
      <c r="Q566" s="100">
        <f t="shared" si="877"/>
        <v>0</v>
      </c>
      <c r="R566" s="103"/>
      <c r="S566" s="104">
        <f t="shared" si="887"/>
        <v>0</v>
      </c>
      <c r="T566" s="99"/>
      <c r="U566" s="100">
        <f t="shared" si="878"/>
        <v>0</v>
      </c>
      <c r="V566" s="103"/>
      <c r="W566" s="100">
        <f t="shared" si="879"/>
        <v>0</v>
      </c>
      <c r="X566" s="106"/>
      <c r="Y566" s="100">
        <f t="shared" si="880"/>
        <v>0</v>
      </c>
      <c r="Z566" s="107"/>
      <c r="AA566" s="100">
        <f t="shared" si="881"/>
        <v>0</v>
      </c>
      <c r="AB566" s="108"/>
      <c r="AC566" s="102"/>
      <c r="AD566" s="109"/>
      <c r="AE566" s="110">
        <f t="shared" si="888"/>
        <v>0</v>
      </c>
      <c r="AF566" s="111" t="str">
        <f t="shared" si="882"/>
        <v>NE</v>
      </c>
      <c r="AG566" s="112">
        <f t="shared" si="883"/>
        <v>0</v>
      </c>
      <c r="AJ566" s="119">
        <f>AG572</f>
        <v>0</v>
      </c>
      <c r="AK566" s="119"/>
      <c r="AL566" s="114">
        <f t="shared" si="889"/>
        <v>0</v>
      </c>
      <c r="AM566" s="114">
        <f t="shared" si="890"/>
        <v>0</v>
      </c>
      <c r="AN566" s="114">
        <f t="shared" si="891"/>
        <v>0</v>
      </c>
      <c r="AO566" s="115" t="str">
        <f t="shared" si="884"/>
        <v/>
      </c>
      <c r="AP566" s="115">
        <f t="shared" si="885"/>
        <v>0</v>
      </c>
      <c r="AQ566" s="115">
        <f t="shared" si="886"/>
        <v>0</v>
      </c>
      <c r="AT566" s="117">
        <f>D562</f>
        <v>0</v>
      </c>
      <c r="AU566" s="118" t="str">
        <f t="shared" si="892"/>
        <v/>
      </c>
    </row>
    <row r="567" spans="2:47" ht="15" x14ac:dyDescent="0.25">
      <c r="B567" s="62"/>
      <c r="C567" s="96"/>
      <c r="D567" s="195"/>
      <c r="E567" s="195"/>
      <c r="F567" s="158" t="s">
        <v>49</v>
      </c>
      <c r="G567" s="98"/>
      <c r="H567" s="98"/>
      <c r="I567" s="99"/>
      <c r="J567" s="99"/>
      <c r="K567" s="100">
        <f t="shared" si="874"/>
        <v>0</v>
      </c>
      <c r="L567" s="99"/>
      <c r="M567" s="100">
        <f t="shared" si="875"/>
        <v>0</v>
      </c>
      <c r="N567" s="101"/>
      <c r="O567" s="100">
        <f t="shared" si="876"/>
        <v>0</v>
      </c>
      <c r="P567" s="102"/>
      <c r="Q567" s="100">
        <f t="shared" si="877"/>
        <v>0</v>
      </c>
      <c r="R567" s="103"/>
      <c r="S567" s="104">
        <f t="shared" si="887"/>
        <v>0</v>
      </c>
      <c r="T567" s="99"/>
      <c r="U567" s="100">
        <f t="shared" si="878"/>
        <v>0</v>
      </c>
      <c r="V567" s="103"/>
      <c r="W567" s="100">
        <f t="shared" si="879"/>
        <v>0</v>
      </c>
      <c r="X567" s="106"/>
      <c r="Y567" s="100">
        <f t="shared" si="880"/>
        <v>0</v>
      </c>
      <c r="Z567" s="107"/>
      <c r="AA567" s="100">
        <f t="shared" si="881"/>
        <v>0</v>
      </c>
      <c r="AB567" s="108"/>
      <c r="AC567" s="102"/>
      <c r="AD567" s="109"/>
      <c r="AE567" s="110">
        <f t="shared" si="888"/>
        <v>0</v>
      </c>
      <c r="AF567" s="111" t="str">
        <f t="shared" si="882"/>
        <v>NE</v>
      </c>
      <c r="AG567" s="112">
        <f t="shared" si="883"/>
        <v>0</v>
      </c>
      <c r="AJ567" s="119">
        <f>AG572</f>
        <v>0</v>
      </c>
      <c r="AK567" s="119"/>
      <c r="AL567" s="114">
        <f t="shared" si="889"/>
        <v>0</v>
      </c>
      <c r="AM567" s="114">
        <f t="shared" si="890"/>
        <v>0</v>
      </c>
      <c r="AN567" s="114">
        <f t="shared" si="891"/>
        <v>0</v>
      </c>
      <c r="AO567" s="115" t="str">
        <f t="shared" si="884"/>
        <v/>
      </c>
      <c r="AP567" s="115">
        <f t="shared" si="885"/>
        <v>0</v>
      </c>
      <c r="AQ567" s="115">
        <f t="shared" si="886"/>
        <v>0</v>
      </c>
      <c r="AT567" s="117">
        <f>D562</f>
        <v>0</v>
      </c>
      <c r="AU567" s="118" t="str">
        <f t="shared" si="892"/>
        <v/>
      </c>
    </row>
    <row r="568" spans="2:47" ht="15" x14ac:dyDescent="0.25">
      <c r="B568" s="62"/>
      <c r="C568" s="96"/>
      <c r="D568" s="196"/>
      <c r="E568" s="196"/>
      <c r="F568" s="124" t="s">
        <v>40</v>
      </c>
      <c r="G568" s="98"/>
      <c r="H568" s="98"/>
      <c r="I568" s="99"/>
      <c r="J568" s="99"/>
      <c r="K568" s="100">
        <f t="shared" si="874"/>
        <v>0</v>
      </c>
      <c r="L568" s="99"/>
      <c r="M568" s="100">
        <f t="shared" si="875"/>
        <v>0</v>
      </c>
      <c r="N568" s="101"/>
      <c r="O568" s="100">
        <f t="shared" si="876"/>
        <v>0</v>
      </c>
      <c r="P568" s="102"/>
      <c r="Q568" s="100">
        <f t="shared" si="877"/>
        <v>0</v>
      </c>
      <c r="R568" s="103"/>
      <c r="S568" s="104">
        <f t="shared" si="887"/>
        <v>0</v>
      </c>
      <c r="T568" s="99"/>
      <c r="U568" s="100">
        <f t="shared" si="878"/>
        <v>0</v>
      </c>
      <c r="V568" s="103"/>
      <c r="W568" s="100">
        <f t="shared" si="879"/>
        <v>0</v>
      </c>
      <c r="X568" s="85"/>
      <c r="Y568" s="100">
        <f t="shared" si="880"/>
        <v>0</v>
      </c>
      <c r="Z568" s="107"/>
      <c r="AA568" s="100">
        <f t="shared" si="881"/>
        <v>0</v>
      </c>
      <c r="AB568" s="108"/>
      <c r="AC568" s="102"/>
      <c r="AD568" s="122"/>
      <c r="AE568" s="110">
        <f t="shared" si="888"/>
        <v>0</v>
      </c>
      <c r="AF568" s="111" t="str">
        <f t="shared" si="882"/>
        <v>NE</v>
      </c>
      <c r="AG568" s="128">
        <f t="shared" si="883"/>
        <v>0</v>
      </c>
      <c r="AJ568" s="119">
        <f>AG572</f>
        <v>0</v>
      </c>
      <c r="AK568" s="119"/>
      <c r="AL568" s="114">
        <f t="shared" si="889"/>
        <v>0</v>
      </c>
      <c r="AM568" s="114">
        <f t="shared" si="890"/>
        <v>0</v>
      </c>
      <c r="AN568" s="114">
        <f t="shared" si="891"/>
        <v>0</v>
      </c>
      <c r="AO568" s="115" t="str">
        <f t="shared" si="884"/>
        <v/>
      </c>
      <c r="AP568" s="115">
        <f t="shared" si="885"/>
        <v>0</v>
      </c>
      <c r="AQ568" s="115">
        <f t="shared" si="886"/>
        <v>0</v>
      </c>
      <c r="AT568" s="117">
        <f>D562</f>
        <v>0</v>
      </c>
      <c r="AU568" s="118" t="str">
        <f t="shared" si="892"/>
        <v/>
      </c>
    </row>
    <row r="569" spans="2:47" ht="15" x14ac:dyDescent="0.25">
      <c r="B569" s="62"/>
      <c r="C569" s="96"/>
      <c r="D569" s="196"/>
      <c r="E569" s="196"/>
      <c r="F569" s="124" t="s">
        <v>40</v>
      </c>
      <c r="G569" s="98"/>
      <c r="H569" s="98"/>
      <c r="I569" s="107"/>
      <c r="J569" s="107"/>
      <c r="K569" s="100">
        <f t="shared" si="874"/>
        <v>0</v>
      </c>
      <c r="L569" s="107"/>
      <c r="M569" s="100">
        <f t="shared" si="875"/>
        <v>0</v>
      </c>
      <c r="N569" s="126"/>
      <c r="O569" s="100">
        <f t="shared" si="876"/>
        <v>0</v>
      </c>
      <c r="P569" s="102"/>
      <c r="Q569" s="100">
        <f t="shared" si="877"/>
        <v>0</v>
      </c>
      <c r="R569" s="103"/>
      <c r="S569" s="104">
        <f t="shared" si="887"/>
        <v>0</v>
      </c>
      <c r="T569" s="107"/>
      <c r="U569" s="100">
        <f t="shared" si="878"/>
        <v>0</v>
      </c>
      <c r="V569" s="103"/>
      <c r="W569" s="100">
        <f t="shared" si="879"/>
        <v>0</v>
      </c>
      <c r="X569" s="106"/>
      <c r="Y569" s="100">
        <f t="shared" si="880"/>
        <v>0</v>
      </c>
      <c r="Z569" s="107"/>
      <c r="AA569" s="100">
        <f t="shared" si="881"/>
        <v>0</v>
      </c>
      <c r="AB569" s="108"/>
      <c r="AC569" s="102"/>
      <c r="AD569" s="109"/>
      <c r="AE569" s="110">
        <f t="shared" si="888"/>
        <v>0</v>
      </c>
      <c r="AF569" s="111" t="str">
        <f t="shared" si="882"/>
        <v>NE</v>
      </c>
      <c r="AG569" s="128">
        <f t="shared" si="883"/>
        <v>0</v>
      </c>
      <c r="AJ569" s="119">
        <f>AG572</f>
        <v>0</v>
      </c>
      <c r="AK569" s="119"/>
      <c r="AL569" s="114">
        <f t="shared" si="889"/>
        <v>0</v>
      </c>
      <c r="AM569" s="114">
        <f t="shared" si="890"/>
        <v>0</v>
      </c>
      <c r="AN569" s="114">
        <f t="shared" si="891"/>
        <v>0</v>
      </c>
      <c r="AO569" s="115" t="str">
        <f t="shared" si="884"/>
        <v/>
      </c>
      <c r="AP569" s="115">
        <f t="shared" si="885"/>
        <v>0</v>
      </c>
      <c r="AQ569" s="115">
        <f t="shared" si="886"/>
        <v>0</v>
      </c>
      <c r="AT569" s="117">
        <f>D562</f>
        <v>0</v>
      </c>
      <c r="AU569" s="118" t="str">
        <f t="shared" si="892"/>
        <v/>
      </c>
    </row>
    <row r="570" spans="2:47" ht="15" x14ac:dyDescent="0.25">
      <c r="B570" s="62"/>
      <c r="C570" s="96"/>
      <c r="D570" s="196"/>
      <c r="E570" s="196"/>
      <c r="F570" s="124" t="s">
        <v>40</v>
      </c>
      <c r="G570" s="98"/>
      <c r="H570" s="98"/>
      <c r="I570" s="107"/>
      <c r="J570" s="107"/>
      <c r="K570" s="100">
        <f t="shared" si="874"/>
        <v>0</v>
      </c>
      <c r="L570" s="107"/>
      <c r="M570" s="100">
        <f t="shared" si="875"/>
        <v>0</v>
      </c>
      <c r="N570" s="126"/>
      <c r="O570" s="100">
        <f t="shared" si="876"/>
        <v>0</v>
      </c>
      <c r="P570" s="102"/>
      <c r="Q570" s="100">
        <f t="shared" si="877"/>
        <v>0</v>
      </c>
      <c r="R570" s="103"/>
      <c r="S570" s="104">
        <f t="shared" si="887"/>
        <v>0</v>
      </c>
      <c r="T570" s="107"/>
      <c r="U570" s="100">
        <f t="shared" si="878"/>
        <v>0</v>
      </c>
      <c r="V570" s="103"/>
      <c r="W570" s="100">
        <f t="shared" si="879"/>
        <v>0</v>
      </c>
      <c r="X570" s="106"/>
      <c r="Y570" s="100">
        <f t="shared" si="880"/>
        <v>0</v>
      </c>
      <c r="Z570" s="107"/>
      <c r="AA570" s="100">
        <f t="shared" si="881"/>
        <v>0</v>
      </c>
      <c r="AB570" s="108"/>
      <c r="AC570" s="102"/>
      <c r="AD570" s="109"/>
      <c r="AE570" s="110">
        <f t="shared" si="888"/>
        <v>0</v>
      </c>
      <c r="AF570" s="111" t="str">
        <f t="shared" si="882"/>
        <v>NE</v>
      </c>
      <c r="AG570" s="128">
        <f t="shared" si="883"/>
        <v>0</v>
      </c>
      <c r="AJ570" s="119">
        <f>AG572</f>
        <v>0</v>
      </c>
      <c r="AK570" s="119"/>
      <c r="AL570" s="114">
        <f t="shared" si="889"/>
        <v>0</v>
      </c>
      <c r="AM570" s="114">
        <f t="shared" si="890"/>
        <v>0</v>
      </c>
      <c r="AN570" s="114">
        <f t="shared" si="891"/>
        <v>0</v>
      </c>
      <c r="AO570" s="115" t="str">
        <f t="shared" si="884"/>
        <v/>
      </c>
      <c r="AP570" s="115">
        <f t="shared" si="885"/>
        <v>0</v>
      </c>
      <c r="AQ570" s="115">
        <f t="shared" si="886"/>
        <v>0</v>
      </c>
      <c r="AT570" s="117">
        <f>D562</f>
        <v>0</v>
      </c>
      <c r="AU570" s="118" t="str">
        <f t="shared" si="892"/>
        <v/>
      </c>
    </row>
    <row r="571" spans="2:47" ht="15" x14ac:dyDescent="0.25">
      <c r="B571" s="62"/>
      <c r="C571" s="96"/>
      <c r="D571" s="196"/>
      <c r="E571" s="196"/>
      <c r="F571" s="124" t="s">
        <v>40</v>
      </c>
      <c r="G571" s="98"/>
      <c r="H571" s="98"/>
      <c r="I571" s="107"/>
      <c r="J571" s="107"/>
      <c r="K571" s="100">
        <f t="shared" si="874"/>
        <v>0</v>
      </c>
      <c r="L571" s="107"/>
      <c r="M571" s="100">
        <f t="shared" si="875"/>
        <v>0</v>
      </c>
      <c r="N571" s="126"/>
      <c r="O571" s="100">
        <f t="shared" si="876"/>
        <v>0</v>
      </c>
      <c r="P571" s="102"/>
      <c r="Q571" s="100">
        <f t="shared" si="877"/>
        <v>0</v>
      </c>
      <c r="R571" s="103"/>
      <c r="S571" s="104">
        <f t="shared" si="887"/>
        <v>0</v>
      </c>
      <c r="T571" s="107"/>
      <c r="U571" s="100">
        <f t="shared" si="878"/>
        <v>0</v>
      </c>
      <c r="V571" s="103"/>
      <c r="W571" s="100">
        <f t="shared" si="879"/>
        <v>0</v>
      </c>
      <c r="X571" s="106"/>
      <c r="Y571" s="100">
        <f t="shared" si="880"/>
        <v>0</v>
      </c>
      <c r="Z571" s="107"/>
      <c r="AA571" s="100">
        <f t="shared" si="881"/>
        <v>0</v>
      </c>
      <c r="AB571" s="108"/>
      <c r="AC571" s="102"/>
      <c r="AD571" s="109"/>
      <c r="AE571" s="110">
        <f>IF(AF571="ANO",(MAX(AL571:AN571)),0)</f>
        <v>0</v>
      </c>
      <c r="AF571" s="111" t="str">
        <f t="shared" si="882"/>
        <v>NE</v>
      </c>
      <c r="AG571" s="128">
        <f t="shared" si="883"/>
        <v>0</v>
      </c>
      <c r="AJ571" s="119">
        <f>AG572</f>
        <v>0</v>
      </c>
      <c r="AK571" s="119"/>
      <c r="AL571" s="114">
        <f t="shared" si="889"/>
        <v>0</v>
      </c>
      <c r="AM571" s="114">
        <f t="shared" si="890"/>
        <v>0</v>
      </c>
      <c r="AN571" s="114">
        <f t="shared" si="891"/>
        <v>0</v>
      </c>
      <c r="AO571" s="115" t="str">
        <f t="shared" si="884"/>
        <v/>
      </c>
      <c r="AP571" s="115">
        <f t="shared" si="885"/>
        <v>0</v>
      </c>
      <c r="AQ571" s="115">
        <f t="shared" si="886"/>
        <v>0</v>
      </c>
      <c r="AT571" s="117">
        <f>D562</f>
        <v>0</v>
      </c>
      <c r="AU571" s="118" t="str">
        <f t="shared" si="892"/>
        <v/>
      </c>
    </row>
    <row r="572" spans="2:47" ht="15" x14ac:dyDescent="0.25">
      <c r="B572" s="62"/>
      <c r="C572" s="160"/>
      <c r="D572" s="197"/>
      <c r="E572" s="197"/>
      <c r="F572" s="198"/>
      <c r="G572" s="197"/>
      <c r="H572" s="197"/>
      <c r="I572" s="197"/>
      <c r="J572" s="197"/>
      <c r="K572" s="197"/>
      <c r="L572" s="197"/>
      <c r="M572" s="197"/>
      <c r="N572" s="197"/>
      <c r="O572" s="197"/>
      <c r="P572" s="197"/>
      <c r="Q572" s="197"/>
      <c r="R572" s="197"/>
      <c r="S572" s="161"/>
      <c r="T572" s="197"/>
      <c r="U572" s="197"/>
      <c r="V572" s="197"/>
      <c r="W572" s="197"/>
      <c r="X572" s="197"/>
      <c r="Y572" s="197"/>
      <c r="Z572" s="197"/>
      <c r="AA572" s="197"/>
      <c r="AB572" s="197"/>
      <c r="AC572" s="197"/>
      <c r="AD572" s="197"/>
      <c r="AE572" s="199" t="s">
        <v>63</v>
      </c>
      <c r="AF572" s="200"/>
      <c r="AG572" s="201">
        <f>SUM((SUM(AG564:AG567)-MIN(AG564:AG567))+(SUM(AG568:AG571)-MIN(AG568:AG571)))</f>
        <v>0</v>
      </c>
      <c r="AJ572" s="137">
        <f>AG572</f>
        <v>0</v>
      </c>
      <c r="AK572" s="137"/>
      <c r="AL572" s="168"/>
      <c r="AM572" s="168"/>
      <c r="AN572" s="168"/>
      <c r="AO572" s="169"/>
      <c r="AP572" s="169"/>
      <c r="AQ572" s="169"/>
      <c r="AT572" s="14"/>
      <c r="AU572" s="14"/>
    </row>
    <row r="573" spans="2:47" ht="15.75" thickBot="1" x14ac:dyDescent="0.3">
      <c r="B573" s="62"/>
      <c r="C573" s="141"/>
      <c r="D573" s="171"/>
      <c r="E573" s="171"/>
      <c r="F573" s="143"/>
      <c r="G573" s="143"/>
      <c r="H573" s="143"/>
      <c r="I573" s="143"/>
      <c r="J573" s="143"/>
      <c r="K573" s="143"/>
      <c r="L573" s="143"/>
      <c r="M573" s="143"/>
      <c r="N573" s="143"/>
      <c r="O573" s="143"/>
      <c r="P573" s="143"/>
      <c r="Q573" s="143"/>
      <c r="R573" s="143"/>
      <c r="S573" s="190"/>
      <c r="T573" s="143"/>
      <c r="U573" s="143"/>
      <c r="V573" s="145"/>
      <c r="W573" s="143"/>
      <c r="X573" s="143"/>
      <c r="Y573" s="143"/>
      <c r="Z573" s="143"/>
      <c r="AA573" s="143"/>
      <c r="AB573" s="143"/>
      <c r="AC573" s="145"/>
      <c r="AD573" s="145"/>
      <c r="AE573" s="202"/>
      <c r="AF573" s="146"/>
      <c r="AG573" s="218"/>
      <c r="AJ573" s="137">
        <f>AG572</f>
        <v>0</v>
      </c>
      <c r="AK573" s="137"/>
      <c r="AL573" s="168"/>
      <c r="AM573" s="168"/>
      <c r="AN573" s="168"/>
      <c r="AO573" s="169"/>
      <c r="AP573" s="169"/>
      <c r="AQ573" s="169"/>
      <c r="AT573" s="16"/>
      <c r="AU573" s="16"/>
    </row>
    <row r="574" spans="2:47" x14ac:dyDescent="0.2">
      <c r="B574" s="62" t="s">
        <v>260</v>
      </c>
      <c r="C574" s="149" t="s">
        <v>261</v>
      </c>
      <c r="D574" s="193"/>
      <c r="E574" s="194"/>
      <c r="F574" s="152"/>
      <c r="G574" s="66"/>
      <c r="H574" s="66"/>
      <c r="I574" s="68" t="s">
        <v>14</v>
      </c>
      <c r="J574" s="69"/>
      <c r="K574" s="153" t="s">
        <v>15</v>
      </c>
      <c r="L574" s="67" t="s">
        <v>16</v>
      </c>
      <c r="M574" s="153" t="s">
        <v>15</v>
      </c>
      <c r="N574" s="67" t="s">
        <v>17</v>
      </c>
      <c r="O574" s="153" t="s">
        <v>15</v>
      </c>
      <c r="P574" s="154" t="s">
        <v>18</v>
      </c>
      <c r="Q574" s="153" t="s">
        <v>15</v>
      </c>
      <c r="R574" s="72" t="s">
        <v>19</v>
      </c>
      <c r="S574" s="153" t="s">
        <v>15</v>
      </c>
      <c r="T574" s="154" t="s">
        <v>21</v>
      </c>
      <c r="U574" s="153" t="s">
        <v>15</v>
      </c>
      <c r="V574" s="68" t="s">
        <v>22</v>
      </c>
      <c r="W574" s="153" t="s">
        <v>15</v>
      </c>
      <c r="X574" s="67" t="s">
        <v>23</v>
      </c>
      <c r="Y574" s="153" t="s">
        <v>15</v>
      </c>
      <c r="Z574" s="154" t="s">
        <v>24</v>
      </c>
      <c r="AA574" s="153" t="s">
        <v>15</v>
      </c>
      <c r="AB574" s="180" t="s">
        <v>25</v>
      </c>
      <c r="AC574" s="68" t="s">
        <v>26</v>
      </c>
      <c r="AD574" s="68" t="s">
        <v>27</v>
      </c>
      <c r="AE574" s="70" t="s">
        <v>15</v>
      </c>
      <c r="AF574" s="74"/>
      <c r="AG574" s="75" t="s">
        <v>28</v>
      </c>
      <c r="AJ574" s="77">
        <f>AG584</f>
        <v>0</v>
      </c>
      <c r="AK574" s="77"/>
      <c r="AL574" s="78" t="s">
        <v>29</v>
      </c>
      <c r="AM574" s="78" t="s">
        <v>29</v>
      </c>
      <c r="AN574" s="78" t="s">
        <v>29</v>
      </c>
      <c r="AO574" s="78" t="s">
        <v>30</v>
      </c>
      <c r="AP574" s="78" t="s">
        <v>31</v>
      </c>
      <c r="AQ574" s="78" t="s">
        <v>32</v>
      </c>
      <c r="AT574" s="81"/>
      <c r="AU574" s="80"/>
    </row>
    <row r="575" spans="2:47" x14ac:dyDescent="0.2">
      <c r="B575" s="62"/>
      <c r="C575" s="156" t="s">
        <v>33</v>
      </c>
      <c r="D575" s="83" t="s">
        <v>34</v>
      </c>
      <c r="E575" s="83" t="s">
        <v>35</v>
      </c>
      <c r="F575" s="84" t="s">
        <v>36</v>
      </c>
      <c r="G575" s="85" t="s">
        <v>37</v>
      </c>
      <c r="H575" s="86" t="s">
        <v>38</v>
      </c>
      <c r="I575" s="87" t="s">
        <v>39</v>
      </c>
      <c r="J575" s="87"/>
      <c r="K575" s="157"/>
      <c r="L575" s="89" t="s">
        <v>40</v>
      </c>
      <c r="M575" s="157"/>
      <c r="N575" s="89" t="s">
        <v>40</v>
      </c>
      <c r="O575" s="157"/>
      <c r="P575" s="88" t="s">
        <v>41</v>
      </c>
      <c r="Q575" s="157"/>
      <c r="R575" s="88" t="s">
        <v>41</v>
      </c>
      <c r="S575" s="157"/>
      <c r="T575" s="88" t="s">
        <v>40</v>
      </c>
      <c r="U575" s="157"/>
      <c r="V575" s="87" t="s">
        <v>41</v>
      </c>
      <c r="W575" s="157"/>
      <c r="X575" s="89" t="s">
        <v>41</v>
      </c>
      <c r="Y575" s="157"/>
      <c r="Z575" s="88" t="s">
        <v>40</v>
      </c>
      <c r="AA575" s="157"/>
      <c r="AB575" s="181" t="s">
        <v>40</v>
      </c>
      <c r="AC575" s="87" t="s">
        <v>40</v>
      </c>
      <c r="AD575" s="91" t="s">
        <v>42</v>
      </c>
      <c r="AE575" s="88"/>
      <c r="AF575" s="92"/>
      <c r="AG575" s="93" t="s">
        <v>43</v>
      </c>
      <c r="AJ575" s="77">
        <f>AG584</f>
        <v>0</v>
      </c>
      <c r="AK575" s="77"/>
      <c r="AL575" s="94" t="s">
        <v>25</v>
      </c>
      <c r="AM575" s="94" t="s">
        <v>26</v>
      </c>
      <c r="AN575" s="94" t="s">
        <v>44</v>
      </c>
      <c r="AO575" s="95" t="s">
        <v>44</v>
      </c>
      <c r="AP575" s="95" t="s">
        <v>44</v>
      </c>
      <c r="AQ575" s="95" t="s">
        <v>44</v>
      </c>
      <c r="AT575" s="81"/>
      <c r="AU575" s="80"/>
    </row>
    <row r="576" spans="2:47" ht="15" x14ac:dyDescent="0.25">
      <c r="B576" s="62"/>
      <c r="C576" s="96"/>
      <c r="D576" s="195"/>
      <c r="E576" s="195"/>
      <c r="F576" s="158" t="s">
        <v>49</v>
      </c>
      <c r="G576" s="98"/>
      <c r="H576" s="98"/>
      <c r="I576" s="107"/>
      <c r="J576" s="107"/>
      <c r="K576" s="100">
        <f t="shared" ref="K576:K583" si="893">INT(IF(J576="E",(IF((AND(I576&gt;10.99)*(I576&lt;14.21)),(14.3-I576)/0.1*10,(IF((AND(I576&gt;6)*(I576&lt;11.01)),(12.65-I576)/0.05*10,0))))+50,(IF((AND(I576&gt;10.99)*(I576&lt;14.21)),(14.3-I576)/0.1*10,(IF((AND(I576&gt;6)*(I576&lt;11.01)),(12.65-I576)/0.05*10,0))))))</f>
        <v>0</v>
      </c>
      <c r="L576" s="107"/>
      <c r="M576" s="100">
        <f t="shared" ref="M576:M583" si="894">INT(IF(L576&lt;1,0,(L576-0.945)/0.055)*10)</f>
        <v>0</v>
      </c>
      <c r="N576" s="126"/>
      <c r="O576" s="100">
        <f t="shared" ref="O576:O583" si="895">INT(IF(N576&lt;3,0,(N576-2.85)/0.15)*10)</f>
        <v>0</v>
      </c>
      <c r="P576" s="102"/>
      <c r="Q576" s="100">
        <f t="shared" ref="Q576:Q583" si="896">INT(IF(P576&lt;5,0,(P576-4)/1)*10)</f>
        <v>0</v>
      </c>
      <c r="R576" s="103"/>
      <c r="S576" s="104">
        <f>INT(IF(R576&lt;30,0,(R576-27)/3)*10)</f>
        <v>0</v>
      </c>
      <c r="T576" s="107"/>
      <c r="U576" s="100">
        <f t="shared" ref="U576:U583" si="897">INT(IF(T576&lt;2.2,0,(T576-2.135)/0.065)*10)</f>
        <v>0</v>
      </c>
      <c r="V576" s="103"/>
      <c r="W576" s="100">
        <f t="shared" ref="W576:W583" si="898">INT(IF(V576&lt;5,0,(V576-4.3)/0.7)*10)</f>
        <v>0</v>
      </c>
      <c r="X576" s="85"/>
      <c r="Y576" s="100">
        <f t="shared" ref="Y576:Y583" si="899">INT(IF(X576&lt;10,0,(X576-9)/1)*10)</f>
        <v>0</v>
      </c>
      <c r="Z576" s="107"/>
      <c r="AA576" s="100">
        <f t="shared" ref="AA576:AA583" si="900">INT(IF(Z576&lt;5,0,(Z576-4.25)/0.75)*10)</f>
        <v>0</v>
      </c>
      <c r="AB576" s="108"/>
      <c r="AC576" s="102"/>
      <c r="AD576" s="109"/>
      <c r="AE576" s="110">
        <f>IF(AF576="ANO",(MAX(AL576:AN576)),0)</f>
        <v>0</v>
      </c>
      <c r="AF576" s="111" t="str">
        <f t="shared" ref="AF576:AF583" si="901">IF(AND(ISNUMBER(AB576))*((ISNUMBER(AC576)))*(((ISNUMBER(AD576)))),"NE",IF(AND(ISNUMBER(AB576))*((ISNUMBER(AC576))),"NE",IF(AND(ISNUMBER(AB576))*((ISNUMBER(AD576))),"NE",IF(AND(ISNUMBER(AC576))*((ISNUMBER(AD576))),"NE",IF(AND(AB576="")*((AC576=""))*(((AD576=""))),"NE","ANO")))))</f>
        <v>NE</v>
      </c>
      <c r="AG576" s="112">
        <f t="shared" ref="AG576:AG583" si="902">SUM(K576+M576+O576+Q576+S576+U576+W576+Y576+AA576+AE576)</f>
        <v>0</v>
      </c>
      <c r="AJ576" s="119">
        <f>AG584</f>
        <v>0</v>
      </c>
      <c r="AK576" s="119"/>
      <c r="AL576" s="114">
        <f>INT(IF(AB576&lt;25,0,(AB576-23.5)/1.5)*10)</f>
        <v>0</v>
      </c>
      <c r="AM576" s="114">
        <f>INT(IF(AC576&lt;120,0,(AC576-117.6)/2.4)*10)</f>
        <v>0</v>
      </c>
      <c r="AN576" s="114">
        <f>INT(IF(AO576&gt;=441,0,(442.5-AO576)/2.5)*10)</f>
        <v>0</v>
      </c>
      <c r="AO576" s="115" t="str">
        <f t="shared" ref="AO576:AO583" si="903">IF(AND(AP576=0,AQ576=0),"",AP576*60+AQ576)</f>
        <v/>
      </c>
      <c r="AP576" s="115">
        <f t="shared" ref="AP576:AP583" si="904">HOUR(AD576)</f>
        <v>0</v>
      </c>
      <c r="AQ576" s="115">
        <f t="shared" ref="AQ576:AQ583" si="905">MINUTE(AD576)</f>
        <v>0</v>
      </c>
      <c r="AT576" s="117">
        <f>D574</f>
        <v>0</v>
      </c>
      <c r="AU576" s="118" t="str">
        <f>IF(A576="A","QD","")</f>
        <v/>
      </c>
    </row>
    <row r="577" spans="2:47" ht="15" x14ac:dyDescent="0.25">
      <c r="B577" s="62"/>
      <c r="C577" s="96"/>
      <c r="D577" s="195"/>
      <c r="E577" s="195"/>
      <c r="F577" s="158" t="s">
        <v>49</v>
      </c>
      <c r="G577" s="98"/>
      <c r="H577" s="98"/>
      <c r="I577" s="99"/>
      <c r="J577" s="99"/>
      <c r="K577" s="100">
        <f t="shared" si="893"/>
        <v>0</v>
      </c>
      <c r="L577" s="99"/>
      <c r="M577" s="100">
        <f t="shared" si="894"/>
        <v>0</v>
      </c>
      <c r="N577" s="101"/>
      <c r="O577" s="100">
        <f t="shared" si="895"/>
        <v>0</v>
      </c>
      <c r="P577" s="102"/>
      <c r="Q577" s="100">
        <f t="shared" si="896"/>
        <v>0</v>
      </c>
      <c r="R577" s="103"/>
      <c r="S577" s="104">
        <f t="shared" ref="S577:S583" si="906">INT(IF(R577&lt;30,0,(R577-27)/3)*10)</f>
        <v>0</v>
      </c>
      <c r="T577" s="99"/>
      <c r="U577" s="100">
        <f t="shared" si="897"/>
        <v>0</v>
      </c>
      <c r="V577" s="103"/>
      <c r="W577" s="100">
        <f t="shared" si="898"/>
        <v>0</v>
      </c>
      <c r="X577" s="106"/>
      <c r="Y577" s="100">
        <f t="shared" si="899"/>
        <v>0</v>
      </c>
      <c r="Z577" s="107"/>
      <c r="AA577" s="100">
        <f t="shared" si="900"/>
        <v>0</v>
      </c>
      <c r="AB577" s="108"/>
      <c r="AC577" s="102"/>
      <c r="AD577" s="109"/>
      <c r="AE577" s="110">
        <f t="shared" ref="AE577:AE582" si="907">IF(AF577="ANO",(MAX(AL577:AN577)),0)</f>
        <v>0</v>
      </c>
      <c r="AF577" s="111" t="str">
        <f t="shared" si="901"/>
        <v>NE</v>
      </c>
      <c r="AG577" s="112">
        <f t="shared" si="902"/>
        <v>0</v>
      </c>
      <c r="AJ577" s="119">
        <f>AG584</f>
        <v>0</v>
      </c>
      <c r="AK577" s="119"/>
      <c r="AL577" s="114">
        <f t="shared" ref="AL577:AL583" si="908">INT(IF(AB577&lt;25,0,(AB577-23.5)/1.5)*10)</f>
        <v>0</v>
      </c>
      <c r="AM577" s="114">
        <f t="shared" ref="AM577:AM583" si="909">INT(IF(AC577&lt;120,0,(AC577-117.6)/2.4)*10)</f>
        <v>0</v>
      </c>
      <c r="AN577" s="114">
        <f t="shared" ref="AN577:AN583" si="910">INT(IF(AO577&gt;=441,0,(442.5-AO577)/2.5)*10)</f>
        <v>0</v>
      </c>
      <c r="AO577" s="115" t="str">
        <f t="shared" si="903"/>
        <v/>
      </c>
      <c r="AP577" s="115">
        <f t="shared" si="904"/>
        <v>0</v>
      </c>
      <c r="AQ577" s="115">
        <f t="shared" si="905"/>
        <v>0</v>
      </c>
      <c r="AT577" s="117">
        <f>D574</f>
        <v>0</v>
      </c>
      <c r="AU577" s="118" t="str">
        <f t="shared" ref="AU577:AU583" si="911">IF(A577="A","QD","")</f>
        <v/>
      </c>
    </row>
    <row r="578" spans="2:47" ht="15" x14ac:dyDescent="0.25">
      <c r="B578" s="62"/>
      <c r="C578" s="96"/>
      <c r="D578" s="195"/>
      <c r="E578" s="195"/>
      <c r="F578" s="158" t="s">
        <v>49</v>
      </c>
      <c r="G578" s="98"/>
      <c r="H578" s="98"/>
      <c r="I578" s="99"/>
      <c r="J578" s="99"/>
      <c r="K578" s="100">
        <f t="shared" si="893"/>
        <v>0</v>
      </c>
      <c r="L578" s="99"/>
      <c r="M578" s="100">
        <f t="shared" si="894"/>
        <v>0</v>
      </c>
      <c r="N578" s="101"/>
      <c r="O578" s="100">
        <f t="shared" si="895"/>
        <v>0</v>
      </c>
      <c r="P578" s="102"/>
      <c r="Q578" s="100">
        <f t="shared" si="896"/>
        <v>0</v>
      </c>
      <c r="R578" s="103"/>
      <c r="S578" s="104">
        <f t="shared" si="906"/>
        <v>0</v>
      </c>
      <c r="T578" s="99"/>
      <c r="U578" s="100">
        <f t="shared" si="897"/>
        <v>0</v>
      </c>
      <c r="V578" s="103"/>
      <c r="W578" s="100">
        <f t="shared" si="898"/>
        <v>0</v>
      </c>
      <c r="X578" s="106"/>
      <c r="Y578" s="100">
        <f t="shared" si="899"/>
        <v>0</v>
      </c>
      <c r="Z578" s="107"/>
      <c r="AA578" s="100">
        <f t="shared" si="900"/>
        <v>0</v>
      </c>
      <c r="AB578" s="108"/>
      <c r="AC578" s="102"/>
      <c r="AD578" s="109"/>
      <c r="AE578" s="110">
        <f t="shared" si="907"/>
        <v>0</v>
      </c>
      <c r="AF578" s="111" t="str">
        <f t="shared" si="901"/>
        <v>NE</v>
      </c>
      <c r="AG578" s="112">
        <f t="shared" si="902"/>
        <v>0</v>
      </c>
      <c r="AJ578" s="119">
        <f>AG584</f>
        <v>0</v>
      </c>
      <c r="AK578" s="119"/>
      <c r="AL578" s="114">
        <f t="shared" si="908"/>
        <v>0</v>
      </c>
      <c r="AM578" s="114">
        <f t="shared" si="909"/>
        <v>0</v>
      </c>
      <c r="AN578" s="114">
        <f t="shared" si="910"/>
        <v>0</v>
      </c>
      <c r="AO578" s="115" t="str">
        <f t="shared" si="903"/>
        <v/>
      </c>
      <c r="AP578" s="115">
        <f t="shared" si="904"/>
        <v>0</v>
      </c>
      <c r="AQ578" s="115">
        <f t="shared" si="905"/>
        <v>0</v>
      </c>
      <c r="AT578" s="117">
        <f>D574</f>
        <v>0</v>
      </c>
      <c r="AU578" s="118" t="str">
        <f t="shared" si="911"/>
        <v/>
      </c>
    </row>
    <row r="579" spans="2:47" ht="15" x14ac:dyDescent="0.25">
      <c r="B579" s="62"/>
      <c r="C579" s="96"/>
      <c r="D579" s="195"/>
      <c r="E579" s="195"/>
      <c r="F579" s="158" t="s">
        <v>49</v>
      </c>
      <c r="G579" s="98"/>
      <c r="H579" s="98"/>
      <c r="I579" s="99"/>
      <c r="J579" s="99"/>
      <c r="K579" s="100">
        <f t="shared" si="893"/>
        <v>0</v>
      </c>
      <c r="L579" s="99"/>
      <c r="M579" s="100">
        <f t="shared" si="894"/>
        <v>0</v>
      </c>
      <c r="N579" s="101"/>
      <c r="O579" s="100">
        <f t="shared" si="895"/>
        <v>0</v>
      </c>
      <c r="P579" s="102"/>
      <c r="Q579" s="100">
        <f t="shared" si="896"/>
        <v>0</v>
      </c>
      <c r="R579" s="103"/>
      <c r="S579" s="104">
        <f t="shared" si="906"/>
        <v>0</v>
      </c>
      <c r="T579" s="99"/>
      <c r="U579" s="100">
        <f t="shared" si="897"/>
        <v>0</v>
      </c>
      <c r="V579" s="103"/>
      <c r="W579" s="100">
        <f t="shared" si="898"/>
        <v>0</v>
      </c>
      <c r="X579" s="106"/>
      <c r="Y579" s="100">
        <f t="shared" si="899"/>
        <v>0</v>
      </c>
      <c r="Z579" s="107"/>
      <c r="AA579" s="100">
        <f t="shared" si="900"/>
        <v>0</v>
      </c>
      <c r="AB579" s="108"/>
      <c r="AC579" s="102"/>
      <c r="AD579" s="109"/>
      <c r="AE579" s="110">
        <f t="shared" si="907"/>
        <v>0</v>
      </c>
      <c r="AF579" s="111" t="str">
        <f t="shared" si="901"/>
        <v>NE</v>
      </c>
      <c r="AG579" s="112">
        <f t="shared" si="902"/>
        <v>0</v>
      </c>
      <c r="AJ579" s="119">
        <f>AG584</f>
        <v>0</v>
      </c>
      <c r="AK579" s="119"/>
      <c r="AL579" s="114">
        <f t="shared" si="908"/>
        <v>0</v>
      </c>
      <c r="AM579" s="114">
        <f t="shared" si="909"/>
        <v>0</v>
      </c>
      <c r="AN579" s="114">
        <f t="shared" si="910"/>
        <v>0</v>
      </c>
      <c r="AO579" s="115" t="str">
        <f t="shared" si="903"/>
        <v/>
      </c>
      <c r="AP579" s="115">
        <f t="shared" si="904"/>
        <v>0</v>
      </c>
      <c r="AQ579" s="115">
        <f t="shared" si="905"/>
        <v>0</v>
      </c>
      <c r="AT579" s="117">
        <f>D574</f>
        <v>0</v>
      </c>
      <c r="AU579" s="118" t="str">
        <f t="shared" si="911"/>
        <v/>
      </c>
    </row>
    <row r="580" spans="2:47" ht="15" x14ac:dyDescent="0.25">
      <c r="B580" s="62"/>
      <c r="C580" s="96"/>
      <c r="D580" s="196"/>
      <c r="E580" s="196"/>
      <c r="F580" s="124" t="s">
        <v>40</v>
      </c>
      <c r="G580" s="98"/>
      <c r="H580" s="98"/>
      <c r="I580" s="99"/>
      <c r="J580" s="99"/>
      <c r="K580" s="100">
        <f t="shared" si="893"/>
        <v>0</v>
      </c>
      <c r="L580" s="99"/>
      <c r="M580" s="100">
        <f t="shared" si="894"/>
        <v>0</v>
      </c>
      <c r="N580" s="101"/>
      <c r="O580" s="100">
        <f t="shared" si="895"/>
        <v>0</v>
      </c>
      <c r="P580" s="102"/>
      <c r="Q580" s="100">
        <f t="shared" si="896"/>
        <v>0</v>
      </c>
      <c r="R580" s="103"/>
      <c r="S580" s="104">
        <f t="shared" si="906"/>
        <v>0</v>
      </c>
      <c r="T580" s="99"/>
      <c r="U580" s="100">
        <f t="shared" si="897"/>
        <v>0</v>
      </c>
      <c r="V580" s="103"/>
      <c r="W580" s="100">
        <f t="shared" si="898"/>
        <v>0</v>
      </c>
      <c r="X580" s="85"/>
      <c r="Y580" s="100">
        <f t="shared" si="899"/>
        <v>0</v>
      </c>
      <c r="Z580" s="107"/>
      <c r="AA580" s="100">
        <f t="shared" si="900"/>
        <v>0</v>
      </c>
      <c r="AB580" s="108"/>
      <c r="AC580" s="102"/>
      <c r="AD580" s="122"/>
      <c r="AE580" s="110">
        <f t="shared" si="907"/>
        <v>0</v>
      </c>
      <c r="AF580" s="111" t="str">
        <f t="shared" si="901"/>
        <v>NE</v>
      </c>
      <c r="AG580" s="128">
        <f t="shared" si="902"/>
        <v>0</v>
      </c>
      <c r="AJ580" s="119">
        <f>AG584</f>
        <v>0</v>
      </c>
      <c r="AK580" s="119"/>
      <c r="AL580" s="114">
        <f t="shared" si="908"/>
        <v>0</v>
      </c>
      <c r="AM580" s="114">
        <f t="shared" si="909"/>
        <v>0</v>
      </c>
      <c r="AN580" s="114">
        <f t="shared" si="910"/>
        <v>0</v>
      </c>
      <c r="AO580" s="115" t="str">
        <f t="shared" si="903"/>
        <v/>
      </c>
      <c r="AP580" s="115">
        <f t="shared" si="904"/>
        <v>0</v>
      </c>
      <c r="AQ580" s="115">
        <f t="shared" si="905"/>
        <v>0</v>
      </c>
      <c r="AT580" s="117">
        <f>D574</f>
        <v>0</v>
      </c>
      <c r="AU580" s="118" t="str">
        <f t="shared" si="911"/>
        <v/>
      </c>
    </row>
    <row r="581" spans="2:47" ht="15" x14ac:dyDescent="0.25">
      <c r="B581" s="62"/>
      <c r="C581" s="96"/>
      <c r="D581" s="196"/>
      <c r="E581" s="196"/>
      <c r="F581" s="124" t="s">
        <v>40</v>
      </c>
      <c r="G581" s="98"/>
      <c r="H581" s="98"/>
      <c r="I581" s="107"/>
      <c r="J581" s="107"/>
      <c r="K581" s="100">
        <f t="shared" si="893"/>
        <v>0</v>
      </c>
      <c r="L581" s="107"/>
      <c r="M581" s="100">
        <f t="shared" si="894"/>
        <v>0</v>
      </c>
      <c r="N581" s="126"/>
      <c r="O581" s="100">
        <f t="shared" si="895"/>
        <v>0</v>
      </c>
      <c r="P581" s="102"/>
      <c r="Q581" s="100">
        <f t="shared" si="896"/>
        <v>0</v>
      </c>
      <c r="R581" s="103"/>
      <c r="S581" s="104">
        <f t="shared" si="906"/>
        <v>0</v>
      </c>
      <c r="T581" s="107"/>
      <c r="U581" s="100">
        <f t="shared" si="897"/>
        <v>0</v>
      </c>
      <c r="V581" s="103"/>
      <c r="W581" s="100">
        <f t="shared" si="898"/>
        <v>0</v>
      </c>
      <c r="X581" s="106"/>
      <c r="Y581" s="100">
        <f t="shared" si="899"/>
        <v>0</v>
      </c>
      <c r="Z581" s="107"/>
      <c r="AA581" s="100">
        <f t="shared" si="900"/>
        <v>0</v>
      </c>
      <c r="AB581" s="108"/>
      <c r="AC581" s="102"/>
      <c r="AD581" s="109"/>
      <c r="AE581" s="110">
        <f t="shared" si="907"/>
        <v>0</v>
      </c>
      <c r="AF581" s="111" t="str">
        <f t="shared" si="901"/>
        <v>NE</v>
      </c>
      <c r="AG581" s="128">
        <f t="shared" si="902"/>
        <v>0</v>
      </c>
      <c r="AJ581" s="119">
        <f>AG584</f>
        <v>0</v>
      </c>
      <c r="AK581" s="119"/>
      <c r="AL581" s="114">
        <f t="shared" si="908"/>
        <v>0</v>
      </c>
      <c r="AM581" s="114">
        <f t="shared" si="909"/>
        <v>0</v>
      </c>
      <c r="AN581" s="114">
        <f t="shared" si="910"/>
        <v>0</v>
      </c>
      <c r="AO581" s="115" t="str">
        <f t="shared" si="903"/>
        <v/>
      </c>
      <c r="AP581" s="115">
        <f t="shared" si="904"/>
        <v>0</v>
      </c>
      <c r="AQ581" s="115">
        <f t="shared" si="905"/>
        <v>0</v>
      </c>
      <c r="AT581" s="117">
        <f>D574</f>
        <v>0</v>
      </c>
      <c r="AU581" s="118" t="str">
        <f t="shared" si="911"/>
        <v/>
      </c>
    </row>
    <row r="582" spans="2:47" ht="15" x14ac:dyDescent="0.25">
      <c r="B582" s="62"/>
      <c r="C582" s="96"/>
      <c r="D582" s="196"/>
      <c r="E582" s="196"/>
      <c r="F582" s="124" t="s">
        <v>40</v>
      </c>
      <c r="G582" s="98"/>
      <c r="H582" s="98"/>
      <c r="I582" s="107"/>
      <c r="J582" s="107"/>
      <c r="K582" s="100">
        <f t="shared" si="893"/>
        <v>0</v>
      </c>
      <c r="L582" s="107"/>
      <c r="M582" s="100">
        <f t="shared" si="894"/>
        <v>0</v>
      </c>
      <c r="N582" s="126"/>
      <c r="O582" s="100">
        <f t="shared" si="895"/>
        <v>0</v>
      </c>
      <c r="P582" s="102"/>
      <c r="Q582" s="100">
        <f t="shared" si="896"/>
        <v>0</v>
      </c>
      <c r="R582" s="103"/>
      <c r="S582" s="104">
        <f t="shared" si="906"/>
        <v>0</v>
      </c>
      <c r="T582" s="107"/>
      <c r="U582" s="100">
        <f t="shared" si="897"/>
        <v>0</v>
      </c>
      <c r="V582" s="103"/>
      <c r="W582" s="100">
        <f t="shared" si="898"/>
        <v>0</v>
      </c>
      <c r="X582" s="106"/>
      <c r="Y582" s="100">
        <f t="shared" si="899"/>
        <v>0</v>
      </c>
      <c r="Z582" s="107"/>
      <c r="AA582" s="100">
        <f t="shared" si="900"/>
        <v>0</v>
      </c>
      <c r="AB582" s="108"/>
      <c r="AC582" s="102"/>
      <c r="AD582" s="109"/>
      <c r="AE582" s="110">
        <f t="shared" si="907"/>
        <v>0</v>
      </c>
      <c r="AF582" s="111" t="str">
        <f t="shared" si="901"/>
        <v>NE</v>
      </c>
      <c r="AG582" s="128">
        <f t="shared" si="902"/>
        <v>0</v>
      </c>
      <c r="AJ582" s="119">
        <f>AG584</f>
        <v>0</v>
      </c>
      <c r="AK582" s="119"/>
      <c r="AL582" s="114">
        <f t="shared" si="908"/>
        <v>0</v>
      </c>
      <c r="AM582" s="114">
        <f t="shared" si="909"/>
        <v>0</v>
      </c>
      <c r="AN582" s="114">
        <f t="shared" si="910"/>
        <v>0</v>
      </c>
      <c r="AO582" s="115" t="str">
        <f t="shared" si="903"/>
        <v/>
      </c>
      <c r="AP582" s="115">
        <f t="shared" si="904"/>
        <v>0</v>
      </c>
      <c r="AQ582" s="115">
        <f t="shared" si="905"/>
        <v>0</v>
      </c>
      <c r="AT582" s="117">
        <f>D574</f>
        <v>0</v>
      </c>
      <c r="AU582" s="118" t="str">
        <f t="shared" si="911"/>
        <v/>
      </c>
    </row>
    <row r="583" spans="2:47" ht="15" x14ac:dyDescent="0.25">
      <c r="B583" s="62"/>
      <c r="C583" s="96"/>
      <c r="D583" s="196"/>
      <c r="E583" s="196"/>
      <c r="F583" s="124" t="s">
        <v>40</v>
      </c>
      <c r="G583" s="98"/>
      <c r="H583" s="98"/>
      <c r="I583" s="107"/>
      <c r="J583" s="107"/>
      <c r="K583" s="100">
        <f t="shared" si="893"/>
        <v>0</v>
      </c>
      <c r="L583" s="107"/>
      <c r="M583" s="100">
        <f t="shared" si="894"/>
        <v>0</v>
      </c>
      <c r="N583" s="126"/>
      <c r="O583" s="100">
        <f t="shared" si="895"/>
        <v>0</v>
      </c>
      <c r="P583" s="102"/>
      <c r="Q583" s="100">
        <f t="shared" si="896"/>
        <v>0</v>
      </c>
      <c r="R583" s="103"/>
      <c r="S583" s="104">
        <f t="shared" si="906"/>
        <v>0</v>
      </c>
      <c r="T583" s="107"/>
      <c r="U583" s="100">
        <f t="shared" si="897"/>
        <v>0</v>
      </c>
      <c r="V583" s="103"/>
      <c r="W583" s="100">
        <f t="shared" si="898"/>
        <v>0</v>
      </c>
      <c r="X583" s="106"/>
      <c r="Y583" s="100">
        <f t="shared" si="899"/>
        <v>0</v>
      </c>
      <c r="Z583" s="107"/>
      <c r="AA583" s="100">
        <f t="shared" si="900"/>
        <v>0</v>
      </c>
      <c r="AB583" s="108"/>
      <c r="AC583" s="102"/>
      <c r="AD583" s="109"/>
      <c r="AE583" s="110">
        <f>IF(AF583="ANO",(MAX(AL583:AN583)),0)</f>
        <v>0</v>
      </c>
      <c r="AF583" s="111" t="str">
        <f t="shared" si="901"/>
        <v>NE</v>
      </c>
      <c r="AG583" s="128">
        <f t="shared" si="902"/>
        <v>0</v>
      </c>
      <c r="AJ583" s="119">
        <f>AG584</f>
        <v>0</v>
      </c>
      <c r="AK583" s="119"/>
      <c r="AL583" s="114">
        <f t="shared" si="908"/>
        <v>0</v>
      </c>
      <c r="AM583" s="114">
        <f t="shared" si="909"/>
        <v>0</v>
      </c>
      <c r="AN583" s="114">
        <f t="shared" si="910"/>
        <v>0</v>
      </c>
      <c r="AO583" s="115" t="str">
        <f t="shared" si="903"/>
        <v/>
      </c>
      <c r="AP583" s="115">
        <f t="shared" si="904"/>
        <v>0</v>
      </c>
      <c r="AQ583" s="115">
        <f t="shared" si="905"/>
        <v>0</v>
      </c>
      <c r="AT583" s="117">
        <f>D574</f>
        <v>0</v>
      </c>
      <c r="AU583" s="118" t="str">
        <f t="shared" si="911"/>
        <v/>
      </c>
    </row>
    <row r="584" spans="2:47" x14ac:dyDescent="0.2">
      <c r="B584" s="62"/>
      <c r="C584" s="160"/>
      <c r="D584" s="197"/>
      <c r="E584" s="197"/>
      <c r="F584" s="198"/>
      <c r="G584" s="197"/>
      <c r="H584" s="197"/>
      <c r="I584" s="197"/>
      <c r="J584" s="197"/>
      <c r="K584" s="197"/>
      <c r="L584" s="197"/>
      <c r="M584" s="197"/>
      <c r="N584" s="197"/>
      <c r="O584" s="197"/>
      <c r="P584" s="197"/>
      <c r="Q584" s="197"/>
      <c r="R584" s="197"/>
      <c r="S584" s="161"/>
      <c r="T584" s="197"/>
      <c r="U584" s="197"/>
      <c r="V584" s="197"/>
      <c r="W584" s="197"/>
      <c r="X584" s="197"/>
      <c r="Y584" s="197"/>
      <c r="Z584" s="197"/>
      <c r="AA584" s="197"/>
      <c r="AB584" s="197"/>
      <c r="AC584" s="197"/>
      <c r="AD584" s="197"/>
      <c r="AE584" s="199" t="s">
        <v>63</v>
      </c>
      <c r="AF584" s="200"/>
      <c r="AG584" s="201">
        <f>SUM((SUM(AG576:AG579)-MIN(AG576:AG579))+(SUM(AG580:AG583)-MIN(AG580:AG583)))</f>
        <v>0</v>
      </c>
      <c r="AJ584" s="137">
        <f>AG584</f>
        <v>0</v>
      </c>
      <c r="AK584" s="137"/>
      <c r="AL584" s="137"/>
      <c r="AM584" s="137"/>
      <c r="AN584" s="137"/>
      <c r="AP584" s="16"/>
      <c r="AQ584" s="139"/>
    </row>
    <row r="585" spans="2:47" ht="13.5" thickBot="1" x14ac:dyDescent="0.25">
      <c r="B585" s="62"/>
      <c r="C585" s="141"/>
      <c r="D585" s="142"/>
      <c r="E585" s="142"/>
      <c r="F585" s="143"/>
      <c r="G585" s="143"/>
      <c r="H585" s="143"/>
      <c r="I585" s="143"/>
      <c r="J585" s="143"/>
      <c r="K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5"/>
      <c r="W585" s="143"/>
      <c r="X585" s="143"/>
      <c r="Y585" s="143"/>
      <c r="Z585" s="143"/>
      <c r="AA585" s="143"/>
      <c r="AB585" s="143"/>
      <c r="AC585" s="145"/>
      <c r="AD585" s="145"/>
      <c r="AE585" s="202"/>
      <c r="AF585" s="146"/>
      <c r="AG585" s="218"/>
      <c r="AJ585" s="137">
        <f>AG584</f>
        <v>0</v>
      </c>
      <c r="AK585" s="137"/>
      <c r="AL585" s="137"/>
      <c r="AM585" s="137"/>
      <c r="AN585" s="137"/>
      <c r="AP585" s="16"/>
      <c r="AQ585" s="16"/>
    </row>
    <row r="586" spans="2:47" x14ac:dyDescent="0.2">
      <c r="B586" s="62" t="s">
        <v>262</v>
      </c>
      <c r="C586" s="149" t="s">
        <v>263</v>
      </c>
      <c r="D586" s="150"/>
      <c r="E586" s="151"/>
      <c r="F586" s="152"/>
      <c r="G586" s="66"/>
      <c r="H586" s="66"/>
      <c r="I586" s="68" t="s">
        <v>14</v>
      </c>
      <c r="J586" s="69"/>
      <c r="K586" s="153" t="s">
        <v>15</v>
      </c>
      <c r="L586" s="67" t="s">
        <v>16</v>
      </c>
      <c r="M586" s="153" t="s">
        <v>15</v>
      </c>
      <c r="N586" s="67" t="s">
        <v>17</v>
      </c>
      <c r="O586" s="153" t="s">
        <v>15</v>
      </c>
      <c r="P586" s="154" t="s">
        <v>18</v>
      </c>
      <c r="Q586" s="153" t="s">
        <v>15</v>
      </c>
      <c r="R586" s="72" t="s">
        <v>19</v>
      </c>
      <c r="S586" s="153" t="s">
        <v>15</v>
      </c>
      <c r="T586" s="154" t="s">
        <v>21</v>
      </c>
      <c r="U586" s="153" t="s">
        <v>15</v>
      </c>
      <c r="V586" s="68" t="s">
        <v>22</v>
      </c>
      <c r="W586" s="153" t="s">
        <v>15</v>
      </c>
      <c r="X586" s="67" t="s">
        <v>23</v>
      </c>
      <c r="Y586" s="153" t="s">
        <v>15</v>
      </c>
      <c r="Z586" s="154" t="s">
        <v>24</v>
      </c>
      <c r="AA586" s="153" t="s">
        <v>15</v>
      </c>
      <c r="AB586" s="180" t="s">
        <v>25</v>
      </c>
      <c r="AC586" s="68" t="s">
        <v>26</v>
      </c>
      <c r="AD586" s="68" t="s">
        <v>27</v>
      </c>
      <c r="AE586" s="70" t="s">
        <v>15</v>
      </c>
      <c r="AF586" s="74"/>
      <c r="AG586" s="75" t="s">
        <v>28</v>
      </c>
      <c r="AJ586" s="77">
        <f>AG596</f>
        <v>0</v>
      </c>
      <c r="AK586" s="77"/>
      <c r="AL586" s="78" t="s">
        <v>29</v>
      </c>
      <c r="AM586" s="78" t="s">
        <v>29</v>
      </c>
      <c r="AN586" s="78" t="s">
        <v>29</v>
      </c>
      <c r="AO586" s="78" t="s">
        <v>30</v>
      </c>
      <c r="AP586" s="78" t="s">
        <v>31</v>
      </c>
      <c r="AQ586" s="78" t="s">
        <v>32</v>
      </c>
    </row>
    <row r="587" spans="2:47" x14ac:dyDescent="0.2">
      <c r="B587" s="62"/>
      <c r="C587" s="156" t="s">
        <v>33</v>
      </c>
      <c r="D587" s="83" t="s">
        <v>34</v>
      </c>
      <c r="E587" s="83" t="s">
        <v>35</v>
      </c>
      <c r="F587" s="84" t="s">
        <v>36</v>
      </c>
      <c r="G587" s="85" t="s">
        <v>37</v>
      </c>
      <c r="H587" s="86" t="s">
        <v>38</v>
      </c>
      <c r="I587" s="87" t="s">
        <v>39</v>
      </c>
      <c r="J587" s="87"/>
      <c r="K587" s="157"/>
      <c r="L587" s="89" t="s">
        <v>40</v>
      </c>
      <c r="M587" s="157"/>
      <c r="N587" s="89" t="s">
        <v>40</v>
      </c>
      <c r="O587" s="157"/>
      <c r="P587" s="88" t="s">
        <v>41</v>
      </c>
      <c r="Q587" s="157"/>
      <c r="R587" s="88" t="s">
        <v>41</v>
      </c>
      <c r="S587" s="157"/>
      <c r="T587" s="88" t="s">
        <v>40</v>
      </c>
      <c r="U587" s="157"/>
      <c r="V587" s="87" t="s">
        <v>41</v>
      </c>
      <c r="W587" s="157"/>
      <c r="X587" s="89" t="s">
        <v>41</v>
      </c>
      <c r="Y587" s="157"/>
      <c r="Z587" s="88" t="s">
        <v>40</v>
      </c>
      <c r="AA587" s="157"/>
      <c r="AB587" s="181" t="s">
        <v>40</v>
      </c>
      <c r="AC587" s="87" t="s">
        <v>40</v>
      </c>
      <c r="AD587" s="91" t="s">
        <v>42</v>
      </c>
      <c r="AE587" s="88"/>
      <c r="AF587" s="92"/>
      <c r="AG587" s="93" t="s">
        <v>43</v>
      </c>
      <c r="AJ587" s="77">
        <f>AG596</f>
        <v>0</v>
      </c>
      <c r="AK587" s="77"/>
      <c r="AL587" s="94" t="s">
        <v>25</v>
      </c>
      <c r="AM587" s="94" t="s">
        <v>26</v>
      </c>
      <c r="AN587" s="94" t="s">
        <v>44</v>
      </c>
      <c r="AO587" s="95" t="s">
        <v>44</v>
      </c>
      <c r="AP587" s="95" t="s">
        <v>44</v>
      </c>
      <c r="AQ587" s="95" t="s">
        <v>44</v>
      </c>
    </row>
    <row r="588" spans="2:47" ht="15" x14ac:dyDescent="0.25">
      <c r="B588" s="62"/>
      <c r="C588" s="96"/>
      <c r="D588" s="195"/>
      <c r="E588" s="195"/>
      <c r="F588" s="158" t="s">
        <v>49</v>
      </c>
      <c r="G588" s="98"/>
      <c r="H588" s="98"/>
      <c r="I588" s="107"/>
      <c r="J588" s="107"/>
      <c r="K588" s="100">
        <f t="shared" ref="K588:K595" si="912">INT(IF(J588="E",(IF((AND(I588&gt;10.99)*(I588&lt;14.21)),(14.3-I588)/0.1*10,(IF((AND(I588&gt;6)*(I588&lt;11.01)),(12.65-I588)/0.05*10,0))))+50,(IF((AND(I588&gt;10.99)*(I588&lt;14.21)),(14.3-I588)/0.1*10,(IF((AND(I588&gt;6)*(I588&lt;11.01)),(12.65-I588)/0.05*10,0))))))</f>
        <v>0</v>
      </c>
      <c r="L588" s="107"/>
      <c r="M588" s="100">
        <f t="shared" ref="M588:M595" si="913">INT(IF(L588&lt;1,0,(L588-0.945)/0.055)*10)</f>
        <v>0</v>
      </c>
      <c r="N588" s="126"/>
      <c r="O588" s="100">
        <f t="shared" ref="O588:O595" si="914">INT(IF(N588&lt;3,0,(N588-2.85)/0.15)*10)</f>
        <v>0</v>
      </c>
      <c r="P588" s="102"/>
      <c r="Q588" s="100">
        <f t="shared" ref="Q588:Q595" si="915">INT(IF(P588&lt;5,0,(P588-4)/1)*10)</f>
        <v>0</v>
      </c>
      <c r="R588" s="103"/>
      <c r="S588" s="104">
        <f>INT(IF(R588&lt;30,0,(R588-27)/3)*10)</f>
        <v>0</v>
      </c>
      <c r="T588" s="107"/>
      <c r="U588" s="100">
        <f t="shared" ref="U588:U595" si="916">INT(IF(T588&lt;2.2,0,(T588-2.135)/0.065)*10)</f>
        <v>0</v>
      </c>
      <c r="V588" s="103"/>
      <c r="W588" s="100">
        <f t="shared" ref="W588:W595" si="917">INT(IF(V588&lt;5,0,(V588-4.3)/0.7)*10)</f>
        <v>0</v>
      </c>
      <c r="X588" s="85"/>
      <c r="Y588" s="100">
        <f t="shared" ref="Y588:Y595" si="918">INT(IF(X588&lt;10,0,(X588-9)/1)*10)</f>
        <v>0</v>
      </c>
      <c r="Z588" s="107"/>
      <c r="AA588" s="100">
        <f t="shared" ref="AA588:AA595" si="919">INT(IF(Z588&lt;5,0,(Z588-4.25)/0.75)*10)</f>
        <v>0</v>
      </c>
      <c r="AB588" s="108"/>
      <c r="AC588" s="102"/>
      <c r="AD588" s="109"/>
      <c r="AE588" s="110">
        <f>IF(AF588="ANO",(MAX(AL588:AN588)),0)</f>
        <v>0</v>
      </c>
      <c r="AF588" s="111" t="str">
        <f t="shared" ref="AF588:AF595" si="920">IF(AND(ISNUMBER(AB588))*((ISNUMBER(AC588)))*(((ISNUMBER(AD588)))),"NE",IF(AND(ISNUMBER(AB588))*((ISNUMBER(AC588))),"NE",IF(AND(ISNUMBER(AB588))*((ISNUMBER(AD588))),"NE",IF(AND(ISNUMBER(AC588))*((ISNUMBER(AD588))),"NE",IF(AND(AB588="")*((AC588=""))*(((AD588=""))),"NE","ANO")))))</f>
        <v>NE</v>
      </c>
      <c r="AG588" s="112">
        <f t="shared" ref="AG588:AG595" si="921">SUM(K588+M588+O588+Q588+S588+U588+W588+Y588+AA588+AE588)</f>
        <v>0</v>
      </c>
      <c r="AJ588" s="119">
        <f>AG596</f>
        <v>0</v>
      </c>
      <c r="AK588" s="119"/>
      <c r="AL588" s="114">
        <f>INT(IF(AB588&lt;25,0,(AB588-23.5)/1.5)*10)</f>
        <v>0</v>
      </c>
      <c r="AM588" s="114">
        <f>INT(IF(AC588&lt;120,0,(AC588-117.6)/2.4)*10)</f>
        <v>0</v>
      </c>
      <c r="AN588" s="114">
        <f>INT(IF(AO588&gt;=441,0,(442.5-AO588)/2.5)*10)</f>
        <v>0</v>
      </c>
      <c r="AO588" s="115" t="str">
        <f t="shared" ref="AO588:AO595" si="922">IF(AND(AP588=0,AQ588=0),"",AP588*60+AQ588)</f>
        <v/>
      </c>
      <c r="AP588" s="115">
        <f t="shared" ref="AP588:AP595" si="923">HOUR(AD588)</f>
        <v>0</v>
      </c>
      <c r="AQ588" s="115">
        <f t="shared" ref="AQ588:AQ595" si="924">MINUTE(AD588)</f>
        <v>0</v>
      </c>
      <c r="AT588" s="117">
        <f>D586</f>
        <v>0</v>
      </c>
      <c r="AU588" s="118" t="str">
        <f>IF(A588="A","QD","")</f>
        <v/>
      </c>
    </row>
    <row r="589" spans="2:47" ht="15" x14ac:dyDescent="0.25">
      <c r="B589" s="62"/>
      <c r="C589" s="96"/>
      <c r="D589" s="195"/>
      <c r="E589" s="195"/>
      <c r="F589" s="158" t="s">
        <v>49</v>
      </c>
      <c r="G589" s="98"/>
      <c r="H589" s="98"/>
      <c r="I589" s="99"/>
      <c r="J589" s="99"/>
      <c r="K589" s="100">
        <f t="shared" si="912"/>
        <v>0</v>
      </c>
      <c r="L589" s="99"/>
      <c r="M589" s="100">
        <f t="shared" si="913"/>
        <v>0</v>
      </c>
      <c r="N589" s="101"/>
      <c r="O589" s="100">
        <f t="shared" si="914"/>
        <v>0</v>
      </c>
      <c r="P589" s="102"/>
      <c r="Q589" s="100">
        <f t="shared" si="915"/>
        <v>0</v>
      </c>
      <c r="R589" s="103"/>
      <c r="S589" s="104">
        <f t="shared" ref="S589:S595" si="925">INT(IF(R589&lt;30,0,(R589-27)/3)*10)</f>
        <v>0</v>
      </c>
      <c r="T589" s="99"/>
      <c r="U589" s="100">
        <f t="shared" si="916"/>
        <v>0</v>
      </c>
      <c r="V589" s="103"/>
      <c r="W589" s="100">
        <f t="shared" si="917"/>
        <v>0</v>
      </c>
      <c r="X589" s="106"/>
      <c r="Y589" s="100">
        <f t="shared" si="918"/>
        <v>0</v>
      </c>
      <c r="Z589" s="107"/>
      <c r="AA589" s="100">
        <f t="shared" si="919"/>
        <v>0</v>
      </c>
      <c r="AB589" s="108"/>
      <c r="AC589" s="102"/>
      <c r="AD589" s="109"/>
      <c r="AE589" s="110">
        <f t="shared" ref="AE589:AE594" si="926">IF(AF589="ANO",(MAX(AL589:AN589)),0)</f>
        <v>0</v>
      </c>
      <c r="AF589" s="111" t="str">
        <f t="shared" si="920"/>
        <v>NE</v>
      </c>
      <c r="AG589" s="112">
        <f t="shared" si="921"/>
        <v>0</v>
      </c>
      <c r="AJ589" s="119">
        <f>AG596</f>
        <v>0</v>
      </c>
      <c r="AK589" s="119"/>
      <c r="AL589" s="114">
        <f t="shared" ref="AL589:AL595" si="927">INT(IF(AB589&lt;25,0,(AB589-23.5)/1.5)*10)</f>
        <v>0</v>
      </c>
      <c r="AM589" s="114">
        <f t="shared" ref="AM589:AM595" si="928">INT(IF(AC589&lt;120,0,(AC589-117.6)/2.4)*10)</f>
        <v>0</v>
      </c>
      <c r="AN589" s="114">
        <f t="shared" ref="AN589:AN595" si="929">INT(IF(AO589&gt;=441,0,(442.5-AO589)/2.5)*10)</f>
        <v>0</v>
      </c>
      <c r="AO589" s="115" t="str">
        <f t="shared" si="922"/>
        <v/>
      </c>
      <c r="AP589" s="115">
        <f t="shared" si="923"/>
        <v>0</v>
      </c>
      <c r="AQ589" s="115">
        <f t="shared" si="924"/>
        <v>0</v>
      </c>
      <c r="AT589" s="117">
        <f>D586</f>
        <v>0</v>
      </c>
      <c r="AU589" s="118" t="str">
        <f t="shared" ref="AU589:AU595" si="930">IF(A589="A","QD","")</f>
        <v/>
      </c>
    </row>
    <row r="590" spans="2:47" ht="15" x14ac:dyDescent="0.25">
      <c r="B590" s="62"/>
      <c r="C590" s="96"/>
      <c r="D590" s="195"/>
      <c r="E590" s="195"/>
      <c r="F590" s="158" t="s">
        <v>49</v>
      </c>
      <c r="G590" s="98"/>
      <c r="H590" s="98"/>
      <c r="I590" s="99"/>
      <c r="J590" s="99"/>
      <c r="K590" s="100">
        <f t="shared" si="912"/>
        <v>0</v>
      </c>
      <c r="L590" s="99"/>
      <c r="M590" s="100">
        <f t="shared" si="913"/>
        <v>0</v>
      </c>
      <c r="N590" s="101"/>
      <c r="O590" s="100">
        <f t="shared" si="914"/>
        <v>0</v>
      </c>
      <c r="P590" s="102"/>
      <c r="Q590" s="100">
        <f t="shared" si="915"/>
        <v>0</v>
      </c>
      <c r="R590" s="103"/>
      <c r="S590" s="104">
        <f t="shared" si="925"/>
        <v>0</v>
      </c>
      <c r="T590" s="99"/>
      <c r="U590" s="100">
        <f t="shared" si="916"/>
        <v>0</v>
      </c>
      <c r="V590" s="103"/>
      <c r="W590" s="100">
        <f t="shared" si="917"/>
        <v>0</v>
      </c>
      <c r="X590" s="106"/>
      <c r="Y590" s="100">
        <f t="shared" si="918"/>
        <v>0</v>
      </c>
      <c r="Z590" s="107"/>
      <c r="AA590" s="100">
        <f t="shared" si="919"/>
        <v>0</v>
      </c>
      <c r="AB590" s="108"/>
      <c r="AC590" s="102"/>
      <c r="AD590" s="109"/>
      <c r="AE590" s="110">
        <f t="shared" si="926"/>
        <v>0</v>
      </c>
      <c r="AF590" s="111" t="str">
        <f t="shared" si="920"/>
        <v>NE</v>
      </c>
      <c r="AG590" s="112">
        <f t="shared" si="921"/>
        <v>0</v>
      </c>
      <c r="AJ590" s="119">
        <f>AG596</f>
        <v>0</v>
      </c>
      <c r="AK590" s="119"/>
      <c r="AL590" s="114">
        <f t="shared" si="927"/>
        <v>0</v>
      </c>
      <c r="AM590" s="114">
        <f t="shared" si="928"/>
        <v>0</v>
      </c>
      <c r="AN590" s="114">
        <f t="shared" si="929"/>
        <v>0</v>
      </c>
      <c r="AO590" s="115" t="str">
        <f t="shared" si="922"/>
        <v/>
      </c>
      <c r="AP590" s="115">
        <f t="shared" si="923"/>
        <v>0</v>
      </c>
      <c r="AQ590" s="115">
        <f t="shared" si="924"/>
        <v>0</v>
      </c>
      <c r="AT590" s="117">
        <f>D586</f>
        <v>0</v>
      </c>
      <c r="AU590" s="118" t="str">
        <f t="shared" si="930"/>
        <v/>
      </c>
    </row>
    <row r="591" spans="2:47" ht="15" x14ac:dyDescent="0.25">
      <c r="B591" s="62"/>
      <c r="C591" s="96"/>
      <c r="D591" s="195"/>
      <c r="E591" s="195"/>
      <c r="F591" s="158" t="s">
        <v>49</v>
      </c>
      <c r="G591" s="98"/>
      <c r="H591" s="98"/>
      <c r="I591" s="99"/>
      <c r="J591" s="99"/>
      <c r="K591" s="100">
        <f t="shared" si="912"/>
        <v>0</v>
      </c>
      <c r="L591" s="99"/>
      <c r="M591" s="100">
        <f t="shared" si="913"/>
        <v>0</v>
      </c>
      <c r="N591" s="101"/>
      <c r="O591" s="100">
        <f t="shared" si="914"/>
        <v>0</v>
      </c>
      <c r="P591" s="102"/>
      <c r="Q591" s="100">
        <f t="shared" si="915"/>
        <v>0</v>
      </c>
      <c r="R591" s="103"/>
      <c r="S591" s="104">
        <f t="shared" si="925"/>
        <v>0</v>
      </c>
      <c r="T591" s="99"/>
      <c r="U591" s="100">
        <f t="shared" si="916"/>
        <v>0</v>
      </c>
      <c r="V591" s="103"/>
      <c r="W591" s="100">
        <f t="shared" si="917"/>
        <v>0</v>
      </c>
      <c r="X591" s="106"/>
      <c r="Y591" s="100">
        <f t="shared" si="918"/>
        <v>0</v>
      </c>
      <c r="Z591" s="107"/>
      <c r="AA591" s="100">
        <f t="shared" si="919"/>
        <v>0</v>
      </c>
      <c r="AB591" s="108"/>
      <c r="AC591" s="102"/>
      <c r="AD591" s="109"/>
      <c r="AE591" s="110">
        <f t="shared" si="926"/>
        <v>0</v>
      </c>
      <c r="AF591" s="111" t="str">
        <f t="shared" si="920"/>
        <v>NE</v>
      </c>
      <c r="AG591" s="112">
        <f t="shared" si="921"/>
        <v>0</v>
      </c>
      <c r="AJ591" s="119">
        <f>AG596</f>
        <v>0</v>
      </c>
      <c r="AK591" s="119"/>
      <c r="AL591" s="114">
        <f t="shared" si="927"/>
        <v>0</v>
      </c>
      <c r="AM591" s="114">
        <f t="shared" si="928"/>
        <v>0</v>
      </c>
      <c r="AN591" s="114">
        <f t="shared" si="929"/>
        <v>0</v>
      </c>
      <c r="AO591" s="115" t="str">
        <f t="shared" si="922"/>
        <v/>
      </c>
      <c r="AP591" s="115">
        <f t="shared" si="923"/>
        <v>0</v>
      </c>
      <c r="AQ591" s="115">
        <f t="shared" si="924"/>
        <v>0</v>
      </c>
      <c r="AT591" s="117">
        <f>D586</f>
        <v>0</v>
      </c>
      <c r="AU591" s="118" t="str">
        <f t="shared" si="930"/>
        <v/>
      </c>
    </row>
    <row r="592" spans="2:47" ht="15" x14ac:dyDescent="0.25">
      <c r="B592" s="62"/>
      <c r="C592" s="96"/>
      <c r="D592" s="196"/>
      <c r="E592" s="196"/>
      <c r="F592" s="124" t="s">
        <v>40</v>
      </c>
      <c r="G592" s="98"/>
      <c r="H592" s="98"/>
      <c r="I592" s="99"/>
      <c r="J592" s="99"/>
      <c r="K592" s="100">
        <f t="shared" si="912"/>
        <v>0</v>
      </c>
      <c r="L592" s="99"/>
      <c r="M592" s="100">
        <f t="shared" si="913"/>
        <v>0</v>
      </c>
      <c r="N592" s="101"/>
      <c r="O592" s="100">
        <f t="shared" si="914"/>
        <v>0</v>
      </c>
      <c r="P592" s="102"/>
      <c r="Q592" s="100">
        <f t="shared" si="915"/>
        <v>0</v>
      </c>
      <c r="R592" s="103"/>
      <c r="S592" s="104">
        <f t="shared" si="925"/>
        <v>0</v>
      </c>
      <c r="T592" s="99"/>
      <c r="U592" s="100">
        <f t="shared" si="916"/>
        <v>0</v>
      </c>
      <c r="V592" s="103"/>
      <c r="W592" s="100">
        <f t="shared" si="917"/>
        <v>0</v>
      </c>
      <c r="X592" s="85"/>
      <c r="Y592" s="100">
        <f t="shared" si="918"/>
        <v>0</v>
      </c>
      <c r="Z592" s="107"/>
      <c r="AA592" s="100">
        <f t="shared" si="919"/>
        <v>0</v>
      </c>
      <c r="AB592" s="108"/>
      <c r="AC592" s="102"/>
      <c r="AD592" s="122"/>
      <c r="AE592" s="110">
        <f t="shared" si="926"/>
        <v>0</v>
      </c>
      <c r="AF592" s="111" t="str">
        <f t="shared" si="920"/>
        <v>NE</v>
      </c>
      <c r="AG592" s="128">
        <f t="shared" si="921"/>
        <v>0</v>
      </c>
      <c r="AJ592" s="119">
        <f>AG596</f>
        <v>0</v>
      </c>
      <c r="AK592" s="119"/>
      <c r="AL592" s="114">
        <f t="shared" si="927"/>
        <v>0</v>
      </c>
      <c r="AM592" s="114">
        <f t="shared" si="928"/>
        <v>0</v>
      </c>
      <c r="AN592" s="114">
        <f t="shared" si="929"/>
        <v>0</v>
      </c>
      <c r="AO592" s="115" t="str">
        <f t="shared" si="922"/>
        <v/>
      </c>
      <c r="AP592" s="115">
        <f t="shared" si="923"/>
        <v>0</v>
      </c>
      <c r="AQ592" s="115">
        <f t="shared" si="924"/>
        <v>0</v>
      </c>
      <c r="AT592" s="117">
        <f>D586</f>
        <v>0</v>
      </c>
      <c r="AU592" s="118" t="str">
        <f t="shared" si="930"/>
        <v/>
      </c>
    </row>
    <row r="593" spans="2:47" ht="15" x14ac:dyDescent="0.25">
      <c r="B593" s="62"/>
      <c r="C593" s="96"/>
      <c r="D593" s="196"/>
      <c r="E593" s="196"/>
      <c r="F593" s="124" t="s">
        <v>40</v>
      </c>
      <c r="G593" s="98"/>
      <c r="H593" s="98"/>
      <c r="I593" s="107"/>
      <c r="J593" s="107"/>
      <c r="K593" s="100">
        <f t="shared" si="912"/>
        <v>0</v>
      </c>
      <c r="L593" s="107"/>
      <c r="M593" s="100">
        <f t="shared" si="913"/>
        <v>0</v>
      </c>
      <c r="N593" s="126"/>
      <c r="O593" s="100">
        <f t="shared" si="914"/>
        <v>0</v>
      </c>
      <c r="P593" s="102"/>
      <c r="Q593" s="100">
        <f t="shared" si="915"/>
        <v>0</v>
      </c>
      <c r="R593" s="103"/>
      <c r="S593" s="104">
        <f t="shared" si="925"/>
        <v>0</v>
      </c>
      <c r="T593" s="107"/>
      <c r="U593" s="100">
        <f t="shared" si="916"/>
        <v>0</v>
      </c>
      <c r="V593" s="103"/>
      <c r="W593" s="100">
        <f t="shared" si="917"/>
        <v>0</v>
      </c>
      <c r="X593" s="106"/>
      <c r="Y593" s="100">
        <f t="shared" si="918"/>
        <v>0</v>
      </c>
      <c r="Z593" s="107"/>
      <c r="AA593" s="100">
        <f t="shared" si="919"/>
        <v>0</v>
      </c>
      <c r="AB593" s="108"/>
      <c r="AC593" s="102"/>
      <c r="AD593" s="109"/>
      <c r="AE593" s="110">
        <f t="shared" si="926"/>
        <v>0</v>
      </c>
      <c r="AF593" s="111" t="str">
        <f t="shared" si="920"/>
        <v>NE</v>
      </c>
      <c r="AG593" s="128">
        <f t="shared" si="921"/>
        <v>0</v>
      </c>
      <c r="AJ593" s="119">
        <f>AG596</f>
        <v>0</v>
      </c>
      <c r="AK593" s="119"/>
      <c r="AL593" s="114">
        <f t="shared" si="927"/>
        <v>0</v>
      </c>
      <c r="AM593" s="114">
        <f t="shared" si="928"/>
        <v>0</v>
      </c>
      <c r="AN593" s="114">
        <f t="shared" si="929"/>
        <v>0</v>
      </c>
      <c r="AO593" s="115" t="str">
        <f t="shared" si="922"/>
        <v/>
      </c>
      <c r="AP593" s="115">
        <f t="shared" si="923"/>
        <v>0</v>
      </c>
      <c r="AQ593" s="115">
        <f t="shared" si="924"/>
        <v>0</v>
      </c>
      <c r="AT593" s="117">
        <f>D586</f>
        <v>0</v>
      </c>
      <c r="AU593" s="118" t="str">
        <f t="shared" si="930"/>
        <v/>
      </c>
    </row>
    <row r="594" spans="2:47" ht="15" x14ac:dyDescent="0.25">
      <c r="B594" s="62"/>
      <c r="C594" s="96"/>
      <c r="D594" s="196"/>
      <c r="E594" s="196"/>
      <c r="F594" s="124" t="s">
        <v>40</v>
      </c>
      <c r="G594" s="98"/>
      <c r="H594" s="98"/>
      <c r="I594" s="107"/>
      <c r="J594" s="107"/>
      <c r="K594" s="100">
        <f t="shared" si="912"/>
        <v>0</v>
      </c>
      <c r="L594" s="107"/>
      <c r="M594" s="100">
        <f t="shared" si="913"/>
        <v>0</v>
      </c>
      <c r="N594" s="126"/>
      <c r="O594" s="100">
        <f t="shared" si="914"/>
        <v>0</v>
      </c>
      <c r="P594" s="102"/>
      <c r="Q594" s="100">
        <f t="shared" si="915"/>
        <v>0</v>
      </c>
      <c r="R594" s="103"/>
      <c r="S594" s="104">
        <f t="shared" si="925"/>
        <v>0</v>
      </c>
      <c r="T594" s="107"/>
      <c r="U594" s="100">
        <f t="shared" si="916"/>
        <v>0</v>
      </c>
      <c r="V594" s="103"/>
      <c r="W594" s="100">
        <f t="shared" si="917"/>
        <v>0</v>
      </c>
      <c r="X594" s="106"/>
      <c r="Y594" s="100">
        <f t="shared" si="918"/>
        <v>0</v>
      </c>
      <c r="Z594" s="107"/>
      <c r="AA594" s="100">
        <f t="shared" si="919"/>
        <v>0</v>
      </c>
      <c r="AB594" s="108"/>
      <c r="AC594" s="102"/>
      <c r="AD594" s="109"/>
      <c r="AE594" s="110">
        <f t="shared" si="926"/>
        <v>0</v>
      </c>
      <c r="AF594" s="111" t="str">
        <f t="shared" si="920"/>
        <v>NE</v>
      </c>
      <c r="AG594" s="128">
        <f t="shared" si="921"/>
        <v>0</v>
      </c>
      <c r="AJ594" s="119">
        <f>AG596</f>
        <v>0</v>
      </c>
      <c r="AK594" s="119"/>
      <c r="AL594" s="114">
        <f t="shared" si="927"/>
        <v>0</v>
      </c>
      <c r="AM594" s="114">
        <f t="shared" si="928"/>
        <v>0</v>
      </c>
      <c r="AN594" s="114">
        <f t="shared" si="929"/>
        <v>0</v>
      </c>
      <c r="AO594" s="115" t="str">
        <f t="shared" si="922"/>
        <v/>
      </c>
      <c r="AP594" s="115">
        <f t="shared" si="923"/>
        <v>0</v>
      </c>
      <c r="AQ594" s="115">
        <f t="shared" si="924"/>
        <v>0</v>
      </c>
      <c r="AT594" s="117">
        <f>D586</f>
        <v>0</v>
      </c>
      <c r="AU594" s="118" t="str">
        <f t="shared" si="930"/>
        <v/>
      </c>
    </row>
    <row r="595" spans="2:47" ht="15" x14ac:dyDescent="0.25">
      <c r="B595" s="62"/>
      <c r="C595" s="96"/>
      <c r="D595" s="196"/>
      <c r="E595" s="196"/>
      <c r="F595" s="124" t="s">
        <v>40</v>
      </c>
      <c r="G595" s="98"/>
      <c r="H595" s="98"/>
      <c r="I595" s="107"/>
      <c r="J595" s="107"/>
      <c r="K595" s="100">
        <f t="shared" si="912"/>
        <v>0</v>
      </c>
      <c r="L595" s="107"/>
      <c r="M595" s="100">
        <f t="shared" si="913"/>
        <v>0</v>
      </c>
      <c r="N595" s="126"/>
      <c r="O595" s="100">
        <f t="shared" si="914"/>
        <v>0</v>
      </c>
      <c r="P595" s="102"/>
      <c r="Q595" s="100">
        <f t="shared" si="915"/>
        <v>0</v>
      </c>
      <c r="R595" s="103"/>
      <c r="S595" s="104">
        <f t="shared" si="925"/>
        <v>0</v>
      </c>
      <c r="T595" s="107"/>
      <c r="U595" s="100">
        <f t="shared" si="916"/>
        <v>0</v>
      </c>
      <c r="V595" s="103"/>
      <c r="W595" s="100">
        <f t="shared" si="917"/>
        <v>0</v>
      </c>
      <c r="X595" s="106"/>
      <c r="Y595" s="100">
        <f t="shared" si="918"/>
        <v>0</v>
      </c>
      <c r="Z595" s="107"/>
      <c r="AA595" s="100">
        <f t="shared" si="919"/>
        <v>0</v>
      </c>
      <c r="AB595" s="108"/>
      <c r="AC595" s="102"/>
      <c r="AD595" s="109"/>
      <c r="AE595" s="110">
        <f>IF(AF595="ANO",(MAX(AL595:AN595)),0)</f>
        <v>0</v>
      </c>
      <c r="AF595" s="111" t="str">
        <f t="shared" si="920"/>
        <v>NE</v>
      </c>
      <c r="AG595" s="128">
        <f t="shared" si="921"/>
        <v>0</v>
      </c>
      <c r="AJ595" s="119">
        <f>AG596</f>
        <v>0</v>
      </c>
      <c r="AK595" s="119"/>
      <c r="AL595" s="114">
        <f t="shared" si="927"/>
        <v>0</v>
      </c>
      <c r="AM595" s="114">
        <f t="shared" si="928"/>
        <v>0</v>
      </c>
      <c r="AN595" s="114">
        <f t="shared" si="929"/>
        <v>0</v>
      </c>
      <c r="AO595" s="115" t="str">
        <f t="shared" si="922"/>
        <v/>
      </c>
      <c r="AP595" s="115">
        <f t="shared" si="923"/>
        <v>0</v>
      </c>
      <c r="AQ595" s="115">
        <f t="shared" si="924"/>
        <v>0</v>
      </c>
      <c r="AT595" s="117">
        <f>D586</f>
        <v>0</v>
      </c>
      <c r="AU595" s="118" t="str">
        <f t="shared" si="930"/>
        <v/>
      </c>
    </row>
    <row r="596" spans="2:47" ht="15" x14ac:dyDescent="0.25">
      <c r="B596" s="62"/>
      <c r="C596" s="160"/>
      <c r="D596" s="197"/>
      <c r="E596" s="197"/>
      <c r="F596" s="198"/>
      <c r="G596" s="197"/>
      <c r="H596" s="197"/>
      <c r="I596" s="197"/>
      <c r="J596" s="197"/>
      <c r="K596" s="197"/>
      <c r="L596" s="197"/>
      <c r="M596" s="197"/>
      <c r="N596" s="197"/>
      <c r="O596" s="197"/>
      <c r="P596" s="197"/>
      <c r="Q596" s="197"/>
      <c r="R596" s="197"/>
      <c r="S596" s="197"/>
      <c r="T596" s="197"/>
      <c r="U596" s="197"/>
      <c r="V596" s="197"/>
      <c r="W596" s="197"/>
      <c r="X596" s="197"/>
      <c r="Y596" s="197"/>
      <c r="Z596" s="197"/>
      <c r="AA596" s="197"/>
      <c r="AB596" s="197"/>
      <c r="AC596" s="197"/>
      <c r="AD596" s="197"/>
      <c r="AE596" s="199" t="s">
        <v>63</v>
      </c>
      <c r="AF596" s="200"/>
      <c r="AG596" s="201">
        <f>SUM((SUM(AG588:AG591)-MIN(AG588:AG591))+(SUM(AG592:AG595)-MIN(AG592:AG595)))</f>
        <v>0</v>
      </c>
      <c r="AJ596" s="137">
        <f>AG596</f>
        <v>0</v>
      </c>
      <c r="AK596" s="137"/>
      <c r="AL596" s="168"/>
      <c r="AM596" s="168"/>
      <c r="AN596" s="168"/>
      <c r="AO596" s="169"/>
      <c r="AP596" s="169"/>
      <c r="AQ596" s="169"/>
      <c r="AT596" s="14"/>
      <c r="AU596" s="14"/>
    </row>
    <row r="597" spans="2:47" ht="15.75" thickBot="1" x14ac:dyDescent="0.3">
      <c r="B597" s="62"/>
      <c r="C597" s="141"/>
      <c r="D597" s="142"/>
      <c r="E597" s="142"/>
      <c r="F597" s="143"/>
      <c r="G597" s="143"/>
      <c r="H597" s="143"/>
      <c r="I597" s="143"/>
      <c r="J597" s="143"/>
      <c r="K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5"/>
      <c r="W597" s="143"/>
      <c r="X597" s="143"/>
      <c r="Y597" s="143"/>
      <c r="Z597" s="143"/>
      <c r="AA597" s="143"/>
      <c r="AB597" s="143"/>
      <c r="AC597" s="145"/>
      <c r="AD597" s="145"/>
      <c r="AE597" s="202"/>
      <c r="AF597" s="146"/>
      <c r="AG597" s="218"/>
      <c r="AJ597" s="137">
        <f>AG596</f>
        <v>0</v>
      </c>
      <c r="AK597" s="137"/>
      <c r="AL597" s="168"/>
      <c r="AM597" s="168"/>
      <c r="AN597" s="168"/>
      <c r="AO597" s="169"/>
      <c r="AP597" s="169"/>
      <c r="AQ597" s="169"/>
      <c r="AT597" s="16"/>
      <c r="AU597" s="16"/>
    </row>
    <row r="598" spans="2:47" x14ac:dyDescent="0.2">
      <c r="B598" s="62" t="s">
        <v>264</v>
      </c>
      <c r="C598" s="149" t="s">
        <v>265</v>
      </c>
      <c r="D598" s="150"/>
      <c r="E598" s="151"/>
      <c r="F598" s="152"/>
      <c r="G598" s="66"/>
      <c r="H598" s="66"/>
      <c r="I598" s="68" t="s">
        <v>14</v>
      </c>
      <c r="J598" s="69"/>
      <c r="K598" s="153" t="s">
        <v>15</v>
      </c>
      <c r="L598" s="67" t="s">
        <v>16</v>
      </c>
      <c r="M598" s="153" t="s">
        <v>15</v>
      </c>
      <c r="N598" s="67" t="s">
        <v>17</v>
      </c>
      <c r="O598" s="153" t="s">
        <v>15</v>
      </c>
      <c r="P598" s="154" t="s">
        <v>18</v>
      </c>
      <c r="Q598" s="153" t="s">
        <v>15</v>
      </c>
      <c r="R598" s="72" t="s">
        <v>19</v>
      </c>
      <c r="S598" s="153" t="s">
        <v>15</v>
      </c>
      <c r="T598" s="154" t="s">
        <v>21</v>
      </c>
      <c r="U598" s="153" t="s">
        <v>15</v>
      </c>
      <c r="V598" s="68" t="s">
        <v>22</v>
      </c>
      <c r="W598" s="153" t="s">
        <v>15</v>
      </c>
      <c r="X598" s="67" t="s">
        <v>23</v>
      </c>
      <c r="Y598" s="153" t="s">
        <v>15</v>
      </c>
      <c r="Z598" s="154" t="s">
        <v>24</v>
      </c>
      <c r="AA598" s="153" t="s">
        <v>15</v>
      </c>
      <c r="AB598" s="72" t="s">
        <v>25</v>
      </c>
      <c r="AC598" s="68" t="s">
        <v>26</v>
      </c>
      <c r="AD598" s="68" t="s">
        <v>27</v>
      </c>
      <c r="AE598" s="70" t="s">
        <v>15</v>
      </c>
      <c r="AF598" s="74"/>
      <c r="AG598" s="75" t="s">
        <v>28</v>
      </c>
      <c r="AJ598" s="77">
        <f>AG608</f>
        <v>0</v>
      </c>
      <c r="AK598" s="77"/>
      <c r="AL598" s="78" t="s">
        <v>29</v>
      </c>
      <c r="AM598" s="78" t="s">
        <v>29</v>
      </c>
      <c r="AN598" s="78" t="s">
        <v>29</v>
      </c>
      <c r="AO598" s="78" t="s">
        <v>30</v>
      </c>
      <c r="AP598" s="78" t="s">
        <v>31</v>
      </c>
      <c r="AQ598" s="78" t="s">
        <v>32</v>
      </c>
      <c r="AT598" s="81"/>
      <c r="AU598" s="80"/>
    </row>
    <row r="599" spans="2:47" x14ac:dyDescent="0.2">
      <c r="B599" s="62"/>
      <c r="C599" s="156" t="s">
        <v>33</v>
      </c>
      <c r="D599" s="83" t="s">
        <v>34</v>
      </c>
      <c r="E599" s="83" t="s">
        <v>35</v>
      </c>
      <c r="F599" s="84" t="s">
        <v>36</v>
      </c>
      <c r="G599" s="85" t="s">
        <v>37</v>
      </c>
      <c r="H599" s="86" t="s">
        <v>38</v>
      </c>
      <c r="I599" s="87" t="s">
        <v>39</v>
      </c>
      <c r="J599" s="87"/>
      <c r="K599" s="157"/>
      <c r="L599" s="89" t="s">
        <v>40</v>
      </c>
      <c r="M599" s="157"/>
      <c r="N599" s="89" t="s">
        <v>40</v>
      </c>
      <c r="O599" s="157"/>
      <c r="P599" s="88" t="s">
        <v>41</v>
      </c>
      <c r="Q599" s="157"/>
      <c r="R599" s="88" t="s">
        <v>41</v>
      </c>
      <c r="S599" s="157"/>
      <c r="T599" s="88" t="s">
        <v>40</v>
      </c>
      <c r="U599" s="157"/>
      <c r="V599" s="87" t="s">
        <v>41</v>
      </c>
      <c r="W599" s="157"/>
      <c r="X599" s="89" t="s">
        <v>41</v>
      </c>
      <c r="Y599" s="157"/>
      <c r="Z599" s="88" t="s">
        <v>40</v>
      </c>
      <c r="AA599" s="157"/>
      <c r="AB599" s="88" t="s">
        <v>40</v>
      </c>
      <c r="AC599" s="87" t="s">
        <v>40</v>
      </c>
      <c r="AD599" s="91" t="s">
        <v>42</v>
      </c>
      <c r="AE599" s="88"/>
      <c r="AF599" s="92"/>
      <c r="AG599" s="93" t="s">
        <v>43</v>
      </c>
      <c r="AJ599" s="77">
        <f>AG608</f>
        <v>0</v>
      </c>
      <c r="AK599" s="77"/>
      <c r="AL599" s="94" t="s">
        <v>25</v>
      </c>
      <c r="AM599" s="94" t="s">
        <v>26</v>
      </c>
      <c r="AN599" s="94" t="s">
        <v>44</v>
      </c>
      <c r="AO599" s="95" t="s">
        <v>44</v>
      </c>
      <c r="AP599" s="95" t="s">
        <v>44</v>
      </c>
      <c r="AQ599" s="95" t="s">
        <v>44</v>
      </c>
      <c r="AT599" s="81"/>
      <c r="AU599" s="80"/>
    </row>
    <row r="600" spans="2:47" ht="15" x14ac:dyDescent="0.25">
      <c r="B600" s="62"/>
      <c r="C600" s="96"/>
      <c r="D600" s="195"/>
      <c r="E600" s="195"/>
      <c r="F600" s="158" t="s">
        <v>49</v>
      </c>
      <c r="G600" s="98"/>
      <c r="H600" s="98"/>
      <c r="I600" s="107"/>
      <c r="J600" s="107"/>
      <c r="K600" s="100">
        <f t="shared" ref="K600:K607" si="931">INT(IF(J600="E",(IF((AND(I600&gt;10.99)*(I600&lt;14.21)),(14.3-I600)/0.1*10,(IF((AND(I600&gt;6)*(I600&lt;11.01)),(12.65-I600)/0.05*10,0))))+50,(IF((AND(I600&gt;10.99)*(I600&lt;14.21)),(14.3-I600)/0.1*10,(IF((AND(I600&gt;6)*(I600&lt;11.01)),(12.65-I600)/0.05*10,0))))))</f>
        <v>0</v>
      </c>
      <c r="L600" s="107"/>
      <c r="M600" s="100">
        <f t="shared" ref="M600:M607" si="932">INT(IF(L600&lt;1,0,(L600-0.945)/0.055)*10)</f>
        <v>0</v>
      </c>
      <c r="N600" s="126"/>
      <c r="O600" s="100">
        <f t="shared" ref="O600:O607" si="933">INT(IF(N600&lt;3,0,(N600-2.85)/0.15)*10)</f>
        <v>0</v>
      </c>
      <c r="P600" s="102"/>
      <c r="Q600" s="100">
        <f t="shared" ref="Q600:Q607" si="934">INT(IF(P600&lt;5,0,(P600-4)/1)*10)</f>
        <v>0</v>
      </c>
      <c r="R600" s="103"/>
      <c r="S600" s="104">
        <f>INT(IF(R600&lt;30,0,(R600-27)/3)*10)</f>
        <v>0</v>
      </c>
      <c r="T600" s="107"/>
      <c r="U600" s="100">
        <f t="shared" ref="U600:U607" si="935">INT(IF(T600&lt;2.2,0,(T600-2.135)/0.065)*10)</f>
        <v>0</v>
      </c>
      <c r="V600" s="103"/>
      <c r="W600" s="100">
        <f t="shared" ref="W600:W607" si="936">INT(IF(V600&lt;5,0,(V600-4.3)/0.7)*10)</f>
        <v>0</v>
      </c>
      <c r="X600" s="85"/>
      <c r="Y600" s="100">
        <f t="shared" ref="Y600:Y607" si="937">INT(IF(X600&lt;10,0,(X600-9)/1)*10)</f>
        <v>0</v>
      </c>
      <c r="Z600" s="107"/>
      <c r="AA600" s="100">
        <f t="shared" ref="AA600:AA607" si="938">INT(IF(Z600&lt;5,0,(Z600-4.25)/0.75)*10)</f>
        <v>0</v>
      </c>
      <c r="AB600" s="108"/>
      <c r="AC600" s="102"/>
      <c r="AD600" s="109"/>
      <c r="AE600" s="110">
        <f>IF(AF600="ANO",(MAX(AL600:AN600)),0)</f>
        <v>0</v>
      </c>
      <c r="AF600" s="111" t="str">
        <f t="shared" ref="AF600:AF607" si="939">IF(AND(ISNUMBER(AB600))*((ISNUMBER(AC600)))*(((ISNUMBER(AD600)))),"NE",IF(AND(ISNUMBER(AB600))*((ISNUMBER(AC600))),"NE",IF(AND(ISNUMBER(AB600))*((ISNUMBER(AD600))),"NE",IF(AND(ISNUMBER(AC600))*((ISNUMBER(AD600))),"NE",IF(AND(AB600="")*((AC600=""))*(((AD600=""))),"NE","ANO")))))</f>
        <v>NE</v>
      </c>
      <c r="AG600" s="112">
        <f t="shared" ref="AG600:AG607" si="940">SUM(K600+M600+O600+Q600+S600+U600+W600+Y600+AA600+AE600)</f>
        <v>0</v>
      </c>
      <c r="AJ600" s="119">
        <f>AG608</f>
        <v>0</v>
      </c>
      <c r="AK600" s="119"/>
      <c r="AL600" s="114">
        <f>INT(IF(AB600&lt;25,0,(AB600-23.5)/1.5)*10)</f>
        <v>0</v>
      </c>
      <c r="AM600" s="114">
        <f>INT(IF(AC600&lt;120,0,(AC600-117.6)/2.4)*10)</f>
        <v>0</v>
      </c>
      <c r="AN600" s="114">
        <f>INT(IF(AO600&gt;=441,0,(442.5-AO600)/2.5)*10)</f>
        <v>0</v>
      </c>
      <c r="AO600" s="115" t="str">
        <f t="shared" ref="AO600:AO607" si="941">IF(AND(AP600=0,AQ600=0),"",AP600*60+AQ600)</f>
        <v/>
      </c>
      <c r="AP600" s="115">
        <f t="shared" ref="AP600:AP607" si="942">HOUR(AD600)</f>
        <v>0</v>
      </c>
      <c r="AQ600" s="115">
        <f t="shared" ref="AQ600:AQ607" si="943">MINUTE(AD600)</f>
        <v>0</v>
      </c>
      <c r="AT600" s="117">
        <f>D598</f>
        <v>0</v>
      </c>
      <c r="AU600" s="118" t="str">
        <f>IF(A600="A","QD","")</f>
        <v/>
      </c>
    </row>
    <row r="601" spans="2:47" ht="15" x14ac:dyDescent="0.25">
      <c r="B601" s="62"/>
      <c r="C601" s="96"/>
      <c r="D601" s="195"/>
      <c r="E601" s="195"/>
      <c r="F601" s="158" t="s">
        <v>49</v>
      </c>
      <c r="G601" s="98"/>
      <c r="H601" s="98"/>
      <c r="I601" s="99"/>
      <c r="J601" s="99"/>
      <c r="K601" s="100">
        <f t="shared" si="931"/>
        <v>0</v>
      </c>
      <c r="L601" s="99"/>
      <c r="M601" s="100">
        <f t="shared" si="932"/>
        <v>0</v>
      </c>
      <c r="N601" s="101"/>
      <c r="O601" s="100">
        <f t="shared" si="933"/>
        <v>0</v>
      </c>
      <c r="P601" s="102"/>
      <c r="Q601" s="100">
        <f t="shared" si="934"/>
        <v>0</v>
      </c>
      <c r="R601" s="103"/>
      <c r="S601" s="104">
        <f t="shared" ref="S601:S607" si="944">INT(IF(R601&lt;30,0,(R601-27)/3)*10)</f>
        <v>0</v>
      </c>
      <c r="T601" s="99"/>
      <c r="U601" s="100">
        <f t="shared" si="935"/>
        <v>0</v>
      </c>
      <c r="V601" s="103"/>
      <c r="W601" s="100">
        <f t="shared" si="936"/>
        <v>0</v>
      </c>
      <c r="X601" s="106"/>
      <c r="Y601" s="100">
        <f t="shared" si="937"/>
        <v>0</v>
      </c>
      <c r="Z601" s="107"/>
      <c r="AA601" s="100">
        <f t="shared" si="938"/>
        <v>0</v>
      </c>
      <c r="AB601" s="108"/>
      <c r="AC601" s="102"/>
      <c r="AD601" s="109"/>
      <c r="AE601" s="110">
        <f t="shared" ref="AE601:AE606" si="945">IF(AF601="ANO",(MAX(AL601:AN601)),0)</f>
        <v>0</v>
      </c>
      <c r="AF601" s="111" t="str">
        <f t="shared" si="939"/>
        <v>NE</v>
      </c>
      <c r="AG601" s="112">
        <f t="shared" si="940"/>
        <v>0</v>
      </c>
      <c r="AJ601" s="119">
        <f>AG608</f>
        <v>0</v>
      </c>
      <c r="AK601" s="119"/>
      <c r="AL601" s="114">
        <f t="shared" ref="AL601:AL607" si="946">INT(IF(AB601&lt;25,0,(AB601-23.5)/1.5)*10)</f>
        <v>0</v>
      </c>
      <c r="AM601" s="114">
        <f t="shared" ref="AM601:AM607" si="947">INT(IF(AC601&lt;120,0,(AC601-117.6)/2.4)*10)</f>
        <v>0</v>
      </c>
      <c r="AN601" s="114">
        <f t="shared" ref="AN601:AN607" si="948">INT(IF(AO601&gt;=441,0,(442.5-AO601)/2.5)*10)</f>
        <v>0</v>
      </c>
      <c r="AO601" s="115" t="str">
        <f t="shared" si="941"/>
        <v/>
      </c>
      <c r="AP601" s="115">
        <f t="shared" si="942"/>
        <v>0</v>
      </c>
      <c r="AQ601" s="115">
        <f t="shared" si="943"/>
        <v>0</v>
      </c>
      <c r="AT601" s="117">
        <f>D598</f>
        <v>0</v>
      </c>
      <c r="AU601" s="118" t="str">
        <f t="shared" ref="AU601:AU607" si="949">IF(A601="A","QD","")</f>
        <v/>
      </c>
    </row>
    <row r="602" spans="2:47" ht="15" x14ac:dyDescent="0.25">
      <c r="B602" s="62"/>
      <c r="C602" s="96"/>
      <c r="D602" s="195"/>
      <c r="E602" s="195"/>
      <c r="F602" s="158" t="s">
        <v>49</v>
      </c>
      <c r="G602" s="98"/>
      <c r="H602" s="98"/>
      <c r="I602" s="99"/>
      <c r="J602" s="99"/>
      <c r="K602" s="100">
        <f t="shared" si="931"/>
        <v>0</v>
      </c>
      <c r="L602" s="99"/>
      <c r="M602" s="100">
        <f t="shared" si="932"/>
        <v>0</v>
      </c>
      <c r="N602" s="101"/>
      <c r="O602" s="100">
        <f t="shared" si="933"/>
        <v>0</v>
      </c>
      <c r="P602" s="102"/>
      <c r="Q602" s="100">
        <f t="shared" si="934"/>
        <v>0</v>
      </c>
      <c r="R602" s="103"/>
      <c r="S602" s="104">
        <f t="shared" si="944"/>
        <v>0</v>
      </c>
      <c r="T602" s="99"/>
      <c r="U602" s="100">
        <f t="shared" si="935"/>
        <v>0</v>
      </c>
      <c r="V602" s="103"/>
      <c r="W602" s="100">
        <f t="shared" si="936"/>
        <v>0</v>
      </c>
      <c r="X602" s="106"/>
      <c r="Y602" s="100">
        <f t="shared" si="937"/>
        <v>0</v>
      </c>
      <c r="Z602" s="107"/>
      <c r="AA602" s="100">
        <f t="shared" si="938"/>
        <v>0</v>
      </c>
      <c r="AB602" s="108"/>
      <c r="AC602" s="102"/>
      <c r="AD602" s="109"/>
      <c r="AE602" s="110">
        <f t="shared" si="945"/>
        <v>0</v>
      </c>
      <c r="AF602" s="111" t="str">
        <f t="shared" si="939"/>
        <v>NE</v>
      </c>
      <c r="AG602" s="112">
        <f t="shared" si="940"/>
        <v>0</v>
      </c>
      <c r="AJ602" s="119">
        <f>AG608</f>
        <v>0</v>
      </c>
      <c r="AK602" s="119"/>
      <c r="AL602" s="114">
        <f t="shared" si="946"/>
        <v>0</v>
      </c>
      <c r="AM602" s="114">
        <f t="shared" si="947"/>
        <v>0</v>
      </c>
      <c r="AN602" s="114">
        <f t="shared" si="948"/>
        <v>0</v>
      </c>
      <c r="AO602" s="115" t="str">
        <f t="shared" si="941"/>
        <v/>
      </c>
      <c r="AP602" s="115">
        <f t="shared" si="942"/>
        <v>0</v>
      </c>
      <c r="AQ602" s="115">
        <f t="shared" si="943"/>
        <v>0</v>
      </c>
      <c r="AT602" s="117">
        <f>D598</f>
        <v>0</v>
      </c>
      <c r="AU602" s="118" t="str">
        <f t="shared" si="949"/>
        <v/>
      </c>
    </row>
    <row r="603" spans="2:47" ht="15" x14ac:dyDescent="0.25">
      <c r="B603" s="62"/>
      <c r="C603" s="96"/>
      <c r="D603" s="195"/>
      <c r="E603" s="195"/>
      <c r="F603" s="158" t="s">
        <v>49</v>
      </c>
      <c r="G603" s="98"/>
      <c r="H603" s="98"/>
      <c r="I603" s="99"/>
      <c r="J603" s="99"/>
      <c r="K603" s="100">
        <f t="shared" si="931"/>
        <v>0</v>
      </c>
      <c r="L603" s="99"/>
      <c r="M603" s="100">
        <f t="shared" si="932"/>
        <v>0</v>
      </c>
      <c r="N603" s="101"/>
      <c r="O603" s="100">
        <f t="shared" si="933"/>
        <v>0</v>
      </c>
      <c r="P603" s="102"/>
      <c r="Q603" s="100">
        <f t="shared" si="934"/>
        <v>0</v>
      </c>
      <c r="R603" s="103"/>
      <c r="S603" s="104">
        <f t="shared" si="944"/>
        <v>0</v>
      </c>
      <c r="T603" s="99"/>
      <c r="U603" s="100">
        <f t="shared" si="935"/>
        <v>0</v>
      </c>
      <c r="V603" s="103"/>
      <c r="W603" s="100">
        <f t="shared" si="936"/>
        <v>0</v>
      </c>
      <c r="X603" s="106"/>
      <c r="Y603" s="100">
        <f t="shared" si="937"/>
        <v>0</v>
      </c>
      <c r="Z603" s="107"/>
      <c r="AA603" s="100">
        <f t="shared" si="938"/>
        <v>0</v>
      </c>
      <c r="AB603" s="108"/>
      <c r="AC603" s="102"/>
      <c r="AD603" s="109"/>
      <c r="AE603" s="110">
        <f t="shared" si="945"/>
        <v>0</v>
      </c>
      <c r="AF603" s="111" t="str">
        <f t="shared" si="939"/>
        <v>NE</v>
      </c>
      <c r="AG603" s="112">
        <f t="shared" si="940"/>
        <v>0</v>
      </c>
      <c r="AJ603" s="119">
        <f>AG608</f>
        <v>0</v>
      </c>
      <c r="AK603" s="119"/>
      <c r="AL603" s="114">
        <f t="shared" si="946"/>
        <v>0</v>
      </c>
      <c r="AM603" s="114">
        <f t="shared" si="947"/>
        <v>0</v>
      </c>
      <c r="AN603" s="114">
        <f t="shared" si="948"/>
        <v>0</v>
      </c>
      <c r="AO603" s="115" t="str">
        <f t="shared" si="941"/>
        <v/>
      </c>
      <c r="AP603" s="115">
        <f t="shared" si="942"/>
        <v>0</v>
      </c>
      <c r="AQ603" s="115">
        <f t="shared" si="943"/>
        <v>0</v>
      </c>
      <c r="AT603" s="117">
        <f>D598</f>
        <v>0</v>
      </c>
      <c r="AU603" s="118" t="str">
        <f t="shared" si="949"/>
        <v/>
      </c>
    </row>
    <row r="604" spans="2:47" ht="15" x14ac:dyDescent="0.25">
      <c r="B604" s="62"/>
      <c r="C604" s="96"/>
      <c r="D604" s="196"/>
      <c r="E604" s="196"/>
      <c r="F604" s="124" t="s">
        <v>40</v>
      </c>
      <c r="G604" s="98"/>
      <c r="H604" s="98"/>
      <c r="I604" s="99"/>
      <c r="J604" s="99"/>
      <c r="K604" s="100">
        <f t="shared" si="931"/>
        <v>0</v>
      </c>
      <c r="L604" s="99"/>
      <c r="M604" s="100">
        <f t="shared" si="932"/>
        <v>0</v>
      </c>
      <c r="N604" s="101"/>
      <c r="O604" s="100">
        <f t="shared" si="933"/>
        <v>0</v>
      </c>
      <c r="P604" s="102"/>
      <c r="Q604" s="100">
        <f t="shared" si="934"/>
        <v>0</v>
      </c>
      <c r="R604" s="103"/>
      <c r="S604" s="104">
        <f t="shared" si="944"/>
        <v>0</v>
      </c>
      <c r="T604" s="99"/>
      <c r="U604" s="100">
        <f t="shared" si="935"/>
        <v>0</v>
      </c>
      <c r="V604" s="103"/>
      <c r="W604" s="100">
        <f t="shared" si="936"/>
        <v>0</v>
      </c>
      <c r="X604" s="85"/>
      <c r="Y604" s="100">
        <f t="shared" si="937"/>
        <v>0</v>
      </c>
      <c r="Z604" s="107"/>
      <c r="AA604" s="100">
        <f t="shared" si="938"/>
        <v>0</v>
      </c>
      <c r="AB604" s="108"/>
      <c r="AC604" s="102"/>
      <c r="AD604" s="122"/>
      <c r="AE604" s="110">
        <f t="shared" si="945"/>
        <v>0</v>
      </c>
      <c r="AF604" s="111" t="str">
        <f t="shared" si="939"/>
        <v>NE</v>
      </c>
      <c r="AG604" s="128">
        <f t="shared" si="940"/>
        <v>0</v>
      </c>
      <c r="AJ604" s="119">
        <f>AG608</f>
        <v>0</v>
      </c>
      <c r="AK604" s="119"/>
      <c r="AL604" s="114">
        <f t="shared" si="946"/>
        <v>0</v>
      </c>
      <c r="AM604" s="114">
        <f t="shared" si="947"/>
        <v>0</v>
      </c>
      <c r="AN604" s="114">
        <f t="shared" si="948"/>
        <v>0</v>
      </c>
      <c r="AO604" s="115" t="str">
        <f t="shared" si="941"/>
        <v/>
      </c>
      <c r="AP604" s="115">
        <f t="shared" si="942"/>
        <v>0</v>
      </c>
      <c r="AQ604" s="115">
        <f t="shared" si="943"/>
        <v>0</v>
      </c>
      <c r="AT604" s="117">
        <f>D598</f>
        <v>0</v>
      </c>
      <c r="AU604" s="118" t="str">
        <f t="shared" si="949"/>
        <v/>
      </c>
    </row>
    <row r="605" spans="2:47" ht="15" x14ac:dyDescent="0.25">
      <c r="B605" s="62"/>
      <c r="C605" s="96"/>
      <c r="D605" s="196"/>
      <c r="E605" s="196"/>
      <c r="F605" s="124" t="s">
        <v>40</v>
      </c>
      <c r="G605" s="98"/>
      <c r="H605" s="98"/>
      <c r="I605" s="107"/>
      <c r="J605" s="107"/>
      <c r="K605" s="100">
        <f t="shared" si="931"/>
        <v>0</v>
      </c>
      <c r="L605" s="107"/>
      <c r="M605" s="100">
        <f t="shared" si="932"/>
        <v>0</v>
      </c>
      <c r="N605" s="126"/>
      <c r="O605" s="100">
        <f t="shared" si="933"/>
        <v>0</v>
      </c>
      <c r="P605" s="102"/>
      <c r="Q605" s="100">
        <f t="shared" si="934"/>
        <v>0</v>
      </c>
      <c r="R605" s="103"/>
      <c r="S605" s="104">
        <f t="shared" si="944"/>
        <v>0</v>
      </c>
      <c r="T605" s="107"/>
      <c r="U605" s="100">
        <f t="shared" si="935"/>
        <v>0</v>
      </c>
      <c r="V605" s="103"/>
      <c r="W605" s="100">
        <f t="shared" si="936"/>
        <v>0</v>
      </c>
      <c r="X605" s="106"/>
      <c r="Y605" s="100">
        <f t="shared" si="937"/>
        <v>0</v>
      </c>
      <c r="Z605" s="107"/>
      <c r="AA605" s="100">
        <f t="shared" si="938"/>
        <v>0</v>
      </c>
      <c r="AB605" s="108"/>
      <c r="AC605" s="102"/>
      <c r="AD605" s="109"/>
      <c r="AE605" s="110">
        <f t="shared" si="945"/>
        <v>0</v>
      </c>
      <c r="AF605" s="111" t="str">
        <f t="shared" si="939"/>
        <v>NE</v>
      </c>
      <c r="AG605" s="128">
        <f t="shared" si="940"/>
        <v>0</v>
      </c>
      <c r="AJ605" s="119">
        <f>AG608</f>
        <v>0</v>
      </c>
      <c r="AK605" s="119"/>
      <c r="AL605" s="114">
        <f t="shared" si="946"/>
        <v>0</v>
      </c>
      <c r="AM605" s="114">
        <f t="shared" si="947"/>
        <v>0</v>
      </c>
      <c r="AN605" s="114">
        <f t="shared" si="948"/>
        <v>0</v>
      </c>
      <c r="AO605" s="115" t="str">
        <f t="shared" si="941"/>
        <v/>
      </c>
      <c r="AP605" s="115">
        <f t="shared" si="942"/>
        <v>0</v>
      </c>
      <c r="AQ605" s="115">
        <f t="shared" si="943"/>
        <v>0</v>
      </c>
      <c r="AT605" s="117">
        <f>D598</f>
        <v>0</v>
      </c>
      <c r="AU605" s="118" t="str">
        <f t="shared" si="949"/>
        <v/>
      </c>
    </row>
    <row r="606" spans="2:47" ht="15" x14ac:dyDescent="0.25">
      <c r="B606" s="62"/>
      <c r="C606" s="96"/>
      <c r="D606" s="196"/>
      <c r="E606" s="196"/>
      <c r="F606" s="124" t="s">
        <v>40</v>
      </c>
      <c r="G606" s="98"/>
      <c r="H606" s="98"/>
      <c r="I606" s="107"/>
      <c r="J606" s="107"/>
      <c r="K606" s="100">
        <f t="shared" si="931"/>
        <v>0</v>
      </c>
      <c r="L606" s="107"/>
      <c r="M606" s="100">
        <f t="shared" si="932"/>
        <v>0</v>
      </c>
      <c r="N606" s="126"/>
      <c r="O606" s="100">
        <f t="shared" si="933"/>
        <v>0</v>
      </c>
      <c r="P606" s="102"/>
      <c r="Q606" s="100">
        <f t="shared" si="934"/>
        <v>0</v>
      </c>
      <c r="R606" s="103"/>
      <c r="S606" s="104">
        <f t="shared" si="944"/>
        <v>0</v>
      </c>
      <c r="T606" s="107"/>
      <c r="U606" s="100">
        <f t="shared" si="935"/>
        <v>0</v>
      </c>
      <c r="V606" s="103"/>
      <c r="W606" s="100">
        <f t="shared" si="936"/>
        <v>0</v>
      </c>
      <c r="X606" s="106"/>
      <c r="Y606" s="100">
        <f t="shared" si="937"/>
        <v>0</v>
      </c>
      <c r="Z606" s="107"/>
      <c r="AA606" s="100">
        <f t="shared" si="938"/>
        <v>0</v>
      </c>
      <c r="AB606" s="108"/>
      <c r="AC606" s="102"/>
      <c r="AD606" s="109"/>
      <c r="AE606" s="110">
        <f t="shared" si="945"/>
        <v>0</v>
      </c>
      <c r="AF606" s="111" t="str">
        <f t="shared" si="939"/>
        <v>NE</v>
      </c>
      <c r="AG606" s="128">
        <f t="shared" si="940"/>
        <v>0</v>
      </c>
      <c r="AJ606" s="119">
        <f>AG608</f>
        <v>0</v>
      </c>
      <c r="AK606" s="119"/>
      <c r="AL606" s="114">
        <f t="shared" si="946"/>
        <v>0</v>
      </c>
      <c r="AM606" s="114">
        <f t="shared" si="947"/>
        <v>0</v>
      </c>
      <c r="AN606" s="114">
        <f t="shared" si="948"/>
        <v>0</v>
      </c>
      <c r="AO606" s="115" t="str">
        <f t="shared" si="941"/>
        <v/>
      </c>
      <c r="AP606" s="115">
        <f t="shared" si="942"/>
        <v>0</v>
      </c>
      <c r="AQ606" s="115">
        <f t="shared" si="943"/>
        <v>0</v>
      </c>
      <c r="AT606" s="117">
        <f>D598</f>
        <v>0</v>
      </c>
      <c r="AU606" s="118" t="str">
        <f t="shared" si="949"/>
        <v/>
      </c>
    </row>
    <row r="607" spans="2:47" ht="15" x14ac:dyDescent="0.25">
      <c r="B607" s="62"/>
      <c r="C607" s="96"/>
      <c r="D607" s="196"/>
      <c r="E607" s="196"/>
      <c r="F607" s="124" t="s">
        <v>40</v>
      </c>
      <c r="G607" s="98"/>
      <c r="H607" s="98"/>
      <c r="I607" s="107"/>
      <c r="J607" s="107"/>
      <c r="K607" s="100">
        <f t="shared" si="931"/>
        <v>0</v>
      </c>
      <c r="L607" s="107"/>
      <c r="M607" s="100">
        <f t="shared" si="932"/>
        <v>0</v>
      </c>
      <c r="N607" s="126"/>
      <c r="O607" s="100">
        <f t="shared" si="933"/>
        <v>0</v>
      </c>
      <c r="P607" s="102"/>
      <c r="Q607" s="100">
        <f t="shared" si="934"/>
        <v>0</v>
      </c>
      <c r="R607" s="103"/>
      <c r="S607" s="104">
        <f t="shared" si="944"/>
        <v>0</v>
      </c>
      <c r="T607" s="107"/>
      <c r="U607" s="100">
        <f t="shared" si="935"/>
        <v>0</v>
      </c>
      <c r="V607" s="103"/>
      <c r="W607" s="100">
        <f t="shared" si="936"/>
        <v>0</v>
      </c>
      <c r="X607" s="106"/>
      <c r="Y607" s="100">
        <f t="shared" si="937"/>
        <v>0</v>
      </c>
      <c r="Z607" s="107"/>
      <c r="AA607" s="100">
        <f t="shared" si="938"/>
        <v>0</v>
      </c>
      <c r="AB607" s="108"/>
      <c r="AC607" s="102"/>
      <c r="AD607" s="109"/>
      <c r="AE607" s="110">
        <f>IF(AF607="ANO",(MAX(AL607:AN607)),0)</f>
        <v>0</v>
      </c>
      <c r="AF607" s="111" t="str">
        <f t="shared" si="939"/>
        <v>NE</v>
      </c>
      <c r="AG607" s="128">
        <f t="shared" si="940"/>
        <v>0</v>
      </c>
      <c r="AJ607" s="119">
        <f>AG608</f>
        <v>0</v>
      </c>
      <c r="AK607" s="119"/>
      <c r="AL607" s="114">
        <f t="shared" si="946"/>
        <v>0</v>
      </c>
      <c r="AM607" s="114">
        <f t="shared" si="947"/>
        <v>0</v>
      </c>
      <c r="AN607" s="114">
        <f t="shared" si="948"/>
        <v>0</v>
      </c>
      <c r="AO607" s="115" t="str">
        <f t="shared" si="941"/>
        <v/>
      </c>
      <c r="AP607" s="115">
        <f t="shared" si="942"/>
        <v>0</v>
      </c>
      <c r="AQ607" s="115">
        <f t="shared" si="943"/>
        <v>0</v>
      </c>
      <c r="AT607" s="117">
        <f>D598</f>
        <v>0</v>
      </c>
      <c r="AU607" s="118" t="str">
        <f t="shared" si="949"/>
        <v/>
      </c>
    </row>
    <row r="608" spans="2:47" x14ac:dyDescent="0.2">
      <c r="B608" s="62"/>
      <c r="C608" s="160"/>
      <c r="D608" s="197"/>
      <c r="E608" s="197"/>
      <c r="F608" s="198"/>
      <c r="G608" s="197"/>
      <c r="H608" s="197"/>
      <c r="I608" s="197"/>
      <c r="J608" s="197"/>
      <c r="K608" s="197"/>
      <c r="L608" s="197"/>
      <c r="M608" s="197"/>
      <c r="N608" s="197"/>
      <c r="O608" s="197"/>
      <c r="P608" s="197"/>
      <c r="Q608" s="197"/>
      <c r="R608" s="197"/>
      <c r="S608" s="197"/>
      <c r="T608" s="197"/>
      <c r="U608" s="197"/>
      <c r="V608" s="197"/>
      <c r="W608" s="197"/>
      <c r="X608" s="197"/>
      <c r="Y608" s="197"/>
      <c r="Z608" s="197"/>
      <c r="AA608" s="197"/>
      <c r="AB608" s="197"/>
      <c r="AC608" s="197"/>
      <c r="AD608" s="197"/>
      <c r="AE608" s="199" t="s">
        <v>63</v>
      </c>
      <c r="AF608" s="200"/>
      <c r="AG608" s="201">
        <f>SUM((SUM(AG600:AG603)-MIN(AG600:AG603))+(SUM(AG604:AG607)-MIN(AG604:AG607)))</f>
        <v>0</v>
      </c>
      <c r="AJ608" s="137">
        <f>AG608</f>
        <v>0</v>
      </c>
      <c r="AK608" s="137"/>
      <c r="AL608" s="137"/>
      <c r="AM608" s="137"/>
      <c r="AN608" s="137"/>
      <c r="AP608" s="16"/>
      <c r="AQ608" s="139"/>
      <c r="AT608" s="14"/>
      <c r="AU608" s="14"/>
    </row>
    <row r="609" spans="2:47" ht="13.5" thickBot="1" x14ac:dyDescent="0.25">
      <c r="B609" s="62"/>
      <c r="C609" s="141"/>
      <c r="D609" s="142"/>
      <c r="E609" s="142"/>
      <c r="F609" s="143"/>
      <c r="G609" s="143"/>
      <c r="H609" s="143"/>
      <c r="I609" s="143"/>
      <c r="J609" s="143"/>
      <c r="K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5"/>
      <c r="W609" s="143"/>
      <c r="X609" s="143"/>
      <c r="Y609" s="143"/>
      <c r="Z609" s="143"/>
      <c r="AA609" s="143"/>
      <c r="AB609" s="143"/>
      <c r="AC609" s="145"/>
      <c r="AD609" s="145"/>
      <c r="AE609" s="202"/>
      <c r="AF609" s="146"/>
      <c r="AG609" s="218"/>
      <c r="AJ609" s="137">
        <f>AG608</f>
        <v>0</v>
      </c>
      <c r="AK609" s="137"/>
      <c r="AL609" s="137"/>
      <c r="AM609" s="137"/>
      <c r="AN609" s="137"/>
      <c r="AP609" s="16"/>
      <c r="AQ609" s="16"/>
      <c r="AT609" s="16"/>
      <c r="AU609" s="16"/>
    </row>
  </sheetData>
  <mergeCells count="12">
    <mergeCell ref="C5:G5"/>
    <mergeCell ref="I5:AG5"/>
    <mergeCell ref="I6:AG6"/>
    <mergeCell ref="J8:AG8"/>
    <mergeCell ref="G1:Y1"/>
    <mergeCell ref="Z1:AG1"/>
    <mergeCell ref="AE2:AG2"/>
    <mergeCell ref="G3:O3"/>
    <mergeCell ref="R3:S3"/>
    <mergeCell ref="T3:W3"/>
    <mergeCell ref="Z3:AA3"/>
    <mergeCell ref="AD3:AG3"/>
  </mergeCells>
  <pageMargins left="0.7" right="0.7" top="0.78740157499999996" bottom="0.78740157499999996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allowBlank="1" showInputMessage="1" showErrorMessage="1" error="sem nepiš">
          <xm:sqref>S540:S547 JO540:JO547 TK540:TK547 ADG540:ADG547 ANC540:ANC547 AWY540:AWY547 BGU540:BGU547 BQQ540:BQQ547 CAM540:CAM547 CKI540:CKI547 CUE540:CUE547 DEA540:DEA547 DNW540:DNW547 DXS540:DXS547 EHO540:EHO547 ERK540:ERK547 FBG540:FBG547 FLC540:FLC547 FUY540:FUY547 GEU540:GEU547 GOQ540:GOQ547 GYM540:GYM547 HII540:HII547 HSE540:HSE547 ICA540:ICA547 ILW540:ILW547 IVS540:IVS547 JFO540:JFO547 JPK540:JPK547 JZG540:JZG547 KJC540:KJC547 KSY540:KSY547 LCU540:LCU547 LMQ540:LMQ547 LWM540:LWM547 MGI540:MGI547 MQE540:MQE547 NAA540:NAA547 NJW540:NJW547 NTS540:NTS547 ODO540:ODO547 ONK540:ONK547 OXG540:OXG547 PHC540:PHC547 PQY540:PQY547 QAU540:QAU547 QKQ540:QKQ547 QUM540:QUM547 REI540:REI547 ROE540:ROE547 RYA540:RYA547 SHW540:SHW547 SRS540:SRS547 TBO540:TBO547 TLK540:TLK547 TVG540:TVG547 UFC540:UFC547 UOY540:UOY547 UYU540:UYU547 VIQ540:VIQ547 VSM540:VSM547 WCI540:WCI547 WME540:WME547 WWA540:WWA547 S66076:S66083 JO66076:JO66083 TK66076:TK66083 ADG66076:ADG66083 ANC66076:ANC66083 AWY66076:AWY66083 BGU66076:BGU66083 BQQ66076:BQQ66083 CAM66076:CAM66083 CKI66076:CKI66083 CUE66076:CUE66083 DEA66076:DEA66083 DNW66076:DNW66083 DXS66076:DXS66083 EHO66076:EHO66083 ERK66076:ERK66083 FBG66076:FBG66083 FLC66076:FLC66083 FUY66076:FUY66083 GEU66076:GEU66083 GOQ66076:GOQ66083 GYM66076:GYM66083 HII66076:HII66083 HSE66076:HSE66083 ICA66076:ICA66083 ILW66076:ILW66083 IVS66076:IVS66083 JFO66076:JFO66083 JPK66076:JPK66083 JZG66076:JZG66083 KJC66076:KJC66083 KSY66076:KSY66083 LCU66076:LCU66083 LMQ66076:LMQ66083 LWM66076:LWM66083 MGI66076:MGI66083 MQE66076:MQE66083 NAA66076:NAA66083 NJW66076:NJW66083 NTS66076:NTS66083 ODO66076:ODO66083 ONK66076:ONK66083 OXG66076:OXG66083 PHC66076:PHC66083 PQY66076:PQY66083 QAU66076:QAU66083 QKQ66076:QKQ66083 QUM66076:QUM66083 REI66076:REI66083 ROE66076:ROE66083 RYA66076:RYA66083 SHW66076:SHW66083 SRS66076:SRS66083 TBO66076:TBO66083 TLK66076:TLK66083 TVG66076:TVG66083 UFC66076:UFC66083 UOY66076:UOY66083 UYU66076:UYU66083 VIQ66076:VIQ66083 VSM66076:VSM66083 WCI66076:WCI66083 WME66076:WME66083 WWA66076:WWA66083 S131612:S131619 JO131612:JO131619 TK131612:TK131619 ADG131612:ADG131619 ANC131612:ANC131619 AWY131612:AWY131619 BGU131612:BGU131619 BQQ131612:BQQ131619 CAM131612:CAM131619 CKI131612:CKI131619 CUE131612:CUE131619 DEA131612:DEA131619 DNW131612:DNW131619 DXS131612:DXS131619 EHO131612:EHO131619 ERK131612:ERK131619 FBG131612:FBG131619 FLC131612:FLC131619 FUY131612:FUY131619 GEU131612:GEU131619 GOQ131612:GOQ131619 GYM131612:GYM131619 HII131612:HII131619 HSE131612:HSE131619 ICA131612:ICA131619 ILW131612:ILW131619 IVS131612:IVS131619 JFO131612:JFO131619 JPK131612:JPK131619 JZG131612:JZG131619 KJC131612:KJC131619 KSY131612:KSY131619 LCU131612:LCU131619 LMQ131612:LMQ131619 LWM131612:LWM131619 MGI131612:MGI131619 MQE131612:MQE131619 NAA131612:NAA131619 NJW131612:NJW131619 NTS131612:NTS131619 ODO131612:ODO131619 ONK131612:ONK131619 OXG131612:OXG131619 PHC131612:PHC131619 PQY131612:PQY131619 QAU131612:QAU131619 QKQ131612:QKQ131619 QUM131612:QUM131619 REI131612:REI131619 ROE131612:ROE131619 RYA131612:RYA131619 SHW131612:SHW131619 SRS131612:SRS131619 TBO131612:TBO131619 TLK131612:TLK131619 TVG131612:TVG131619 UFC131612:UFC131619 UOY131612:UOY131619 UYU131612:UYU131619 VIQ131612:VIQ131619 VSM131612:VSM131619 WCI131612:WCI131619 WME131612:WME131619 WWA131612:WWA131619 S197148:S197155 JO197148:JO197155 TK197148:TK197155 ADG197148:ADG197155 ANC197148:ANC197155 AWY197148:AWY197155 BGU197148:BGU197155 BQQ197148:BQQ197155 CAM197148:CAM197155 CKI197148:CKI197155 CUE197148:CUE197155 DEA197148:DEA197155 DNW197148:DNW197155 DXS197148:DXS197155 EHO197148:EHO197155 ERK197148:ERK197155 FBG197148:FBG197155 FLC197148:FLC197155 FUY197148:FUY197155 GEU197148:GEU197155 GOQ197148:GOQ197155 GYM197148:GYM197155 HII197148:HII197155 HSE197148:HSE197155 ICA197148:ICA197155 ILW197148:ILW197155 IVS197148:IVS197155 JFO197148:JFO197155 JPK197148:JPK197155 JZG197148:JZG197155 KJC197148:KJC197155 KSY197148:KSY197155 LCU197148:LCU197155 LMQ197148:LMQ197155 LWM197148:LWM197155 MGI197148:MGI197155 MQE197148:MQE197155 NAA197148:NAA197155 NJW197148:NJW197155 NTS197148:NTS197155 ODO197148:ODO197155 ONK197148:ONK197155 OXG197148:OXG197155 PHC197148:PHC197155 PQY197148:PQY197155 QAU197148:QAU197155 QKQ197148:QKQ197155 QUM197148:QUM197155 REI197148:REI197155 ROE197148:ROE197155 RYA197148:RYA197155 SHW197148:SHW197155 SRS197148:SRS197155 TBO197148:TBO197155 TLK197148:TLK197155 TVG197148:TVG197155 UFC197148:UFC197155 UOY197148:UOY197155 UYU197148:UYU197155 VIQ197148:VIQ197155 VSM197148:VSM197155 WCI197148:WCI197155 WME197148:WME197155 WWA197148:WWA197155 S262684:S262691 JO262684:JO262691 TK262684:TK262691 ADG262684:ADG262691 ANC262684:ANC262691 AWY262684:AWY262691 BGU262684:BGU262691 BQQ262684:BQQ262691 CAM262684:CAM262691 CKI262684:CKI262691 CUE262684:CUE262691 DEA262684:DEA262691 DNW262684:DNW262691 DXS262684:DXS262691 EHO262684:EHO262691 ERK262684:ERK262691 FBG262684:FBG262691 FLC262684:FLC262691 FUY262684:FUY262691 GEU262684:GEU262691 GOQ262684:GOQ262691 GYM262684:GYM262691 HII262684:HII262691 HSE262684:HSE262691 ICA262684:ICA262691 ILW262684:ILW262691 IVS262684:IVS262691 JFO262684:JFO262691 JPK262684:JPK262691 JZG262684:JZG262691 KJC262684:KJC262691 KSY262684:KSY262691 LCU262684:LCU262691 LMQ262684:LMQ262691 LWM262684:LWM262691 MGI262684:MGI262691 MQE262684:MQE262691 NAA262684:NAA262691 NJW262684:NJW262691 NTS262684:NTS262691 ODO262684:ODO262691 ONK262684:ONK262691 OXG262684:OXG262691 PHC262684:PHC262691 PQY262684:PQY262691 QAU262684:QAU262691 QKQ262684:QKQ262691 QUM262684:QUM262691 REI262684:REI262691 ROE262684:ROE262691 RYA262684:RYA262691 SHW262684:SHW262691 SRS262684:SRS262691 TBO262684:TBO262691 TLK262684:TLK262691 TVG262684:TVG262691 UFC262684:UFC262691 UOY262684:UOY262691 UYU262684:UYU262691 VIQ262684:VIQ262691 VSM262684:VSM262691 WCI262684:WCI262691 WME262684:WME262691 WWA262684:WWA262691 S328220:S328227 JO328220:JO328227 TK328220:TK328227 ADG328220:ADG328227 ANC328220:ANC328227 AWY328220:AWY328227 BGU328220:BGU328227 BQQ328220:BQQ328227 CAM328220:CAM328227 CKI328220:CKI328227 CUE328220:CUE328227 DEA328220:DEA328227 DNW328220:DNW328227 DXS328220:DXS328227 EHO328220:EHO328227 ERK328220:ERK328227 FBG328220:FBG328227 FLC328220:FLC328227 FUY328220:FUY328227 GEU328220:GEU328227 GOQ328220:GOQ328227 GYM328220:GYM328227 HII328220:HII328227 HSE328220:HSE328227 ICA328220:ICA328227 ILW328220:ILW328227 IVS328220:IVS328227 JFO328220:JFO328227 JPK328220:JPK328227 JZG328220:JZG328227 KJC328220:KJC328227 KSY328220:KSY328227 LCU328220:LCU328227 LMQ328220:LMQ328227 LWM328220:LWM328227 MGI328220:MGI328227 MQE328220:MQE328227 NAA328220:NAA328227 NJW328220:NJW328227 NTS328220:NTS328227 ODO328220:ODO328227 ONK328220:ONK328227 OXG328220:OXG328227 PHC328220:PHC328227 PQY328220:PQY328227 QAU328220:QAU328227 QKQ328220:QKQ328227 QUM328220:QUM328227 REI328220:REI328227 ROE328220:ROE328227 RYA328220:RYA328227 SHW328220:SHW328227 SRS328220:SRS328227 TBO328220:TBO328227 TLK328220:TLK328227 TVG328220:TVG328227 UFC328220:UFC328227 UOY328220:UOY328227 UYU328220:UYU328227 VIQ328220:VIQ328227 VSM328220:VSM328227 WCI328220:WCI328227 WME328220:WME328227 WWA328220:WWA328227 S393756:S393763 JO393756:JO393763 TK393756:TK393763 ADG393756:ADG393763 ANC393756:ANC393763 AWY393756:AWY393763 BGU393756:BGU393763 BQQ393756:BQQ393763 CAM393756:CAM393763 CKI393756:CKI393763 CUE393756:CUE393763 DEA393756:DEA393763 DNW393756:DNW393763 DXS393756:DXS393763 EHO393756:EHO393763 ERK393756:ERK393763 FBG393756:FBG393763 FLC393756:FLC393763 FUY393756:FUY393763 GEU393756:GEU393763 GOQ393756:GOQ393763 GYM393756:GYM393763 HII393756:HII393763 HSE393756:HSE393763 ICA393756:ICA393763 ILW393756:ILW393763 IVS393756:IVS393763 JFO393756:JFO393763 JPK393756:JPK393763 JZG393756:JZG393763 KJC393756:KJC393763 KSY393756:KSY393763 LCU393756:LCU393763 LMQ393756:LMQ393763 LWM393756:LWM393763 MGI393756:MGI393763 MQE393756:MQE393763 NAA393756:NAA393763 NJW393756:NJW393763 NTS393756:NTS393763 ODO393756:ODO393763 ONK393756:ONK393763 OXG393756:OXG393763 PHC393756:PHC393763 PQY393756:PQY393763 QAU393756:QAU393763 QKQ393756:QKQ393763 QUM393756:QUM393763 REI393756:REI393763 ROE393756:ROE393763 RYA393756:RYA393763 SHW393756:SHW393763 SRS393756:SRS393763 TBO393756:TBO393763 TLK393756:TLK393763 TVG393756:TVG393763 UFC393756:UFC393763 UOY393756:UOY393763 UYU393756:UYU393763 VIQ393756:VIQ393763 VSM393756:VSM393763 WCI393756:WCI393763 WME393756:WME393763 WWA393756:WWA393763 S459292:S459299 JO459292:JO459299 TK459292:TK459299 ADG459292:ADG459299 ANC459292:ANC459299 AWY459292:AWY459299 BGU459292:BGU459299 BQQ459292:BQQ459299 CAM459292:CAM459299 CKI459292:CKI459299 CUE459292:CUE459299 DEA459292:DEA459299 DNW459292:DNW459299 DXS459292:DXS459299 EHO459292:EHO459299 ERK459292:ERK459299 FBG459292:FBG459299 FLC459292:FLC459299 FUY459292:FUY459299 GEU459292:GEU459299 GOQ459292:GOQ459299 GYM459292:GYM459299 HII459292:HII459299 HSE459292:HSE459299 ICA459292:ICA459299 ILW459292:ILW459299 IVS459292:IVS459299 JFO459292:JFO459299 JPK459292:JPK459299 JZG459292:JZG459299 KJC459292:KJC459299 KSY459292:KSY459299 LCU459292:LCU459299 LMQ459292:LMQ459299 LWM459292:LWM459299 MGI459292:MGI459299 MQE459292:MQE459299 NAA459292:NAA459299 NJW459292:NJW459299 NTS459292:NTS459299 ODO459292:ODO459299 ONK459292:ONK459299 OXG459292:OXG459299 PHC459292:PHC459299 PQY459292:PQY459299 QAU459292:QAU459299 QKQ459292:QKQ459299 QUM459292:QUM459299 REI459292:REI459299 ROE459292:ROE459299 RYA459292:RYA459299 SHW459292:SHW459299 SRS459292:SRS459299 TBO459292:TBO459299 TLK459292:TLK459299 TVG459292:TVG459299 UFC459292:UFC459299 UOY459292:UOY459299 UYU459292:UYU459299 VIQ459292:VIQ459299 VSM459292:VSM459299 WCI459292:WCI459299 WME459292:WME459299 WWA459292:WWA459299 S524828:S524835 JO524828:JO524835 TK524828:TK524835 ADG524828:ADG524835 ANC524828:ANC524835 AWY524828:AWY524835 BGU524828:BGU524835 BQQ524828:BQQ524835 CAM524828:CAM524835 CKI524828:CKI524835 CUE524828:CUE524835 DEA524828:DEA524835 DNW524828:DNW524835 DXS524828:DXS524835 EHO524828:EHO524835 ERK524828:ERK524835 FBG524828:FBG524835 FLC524828:FLC524835 FUY524828:FUY524835 GEU524828:GEU524835 GOQ524828:GOQ524835 GYM524828:GYM524835 HII524828:HII524835 HSE524828:HSE524835 ICA524828:ICA524835 ILW524828:ILW524835 IVS524828:IVS524835 JFO524828:JFO524835 JPK524828:JPK524835 JZG524828:JZG524835 KJC524828:KJC524835 KSY524828:KSY524835 LCU524828:LCU524835 LMQ524828:LMQ524835 LWM524828:LWM524835 MGI524828:MGI524835 MQE524828:MQE524835 NAA524828:NAA524835 NJW524828:NJW524835 NTS524828:NTS524835 ODO524828:ODO524835 ONK524828:ONK524835 OXG524828:OXG524835 PHC524828:PHC524835 PQY524828:PQY524835 QAU524828:QAU524835 QKQ524828:QKQ524835 QUM524828:QUM524835 REI524828:REI524835 ROE524828:ROE524835 RYA524828:RYA524835 SHW524828:SHW524835 SRS524828:SRS524835 TBO524828:TBO524835 TLK524828:TLK524835 TVG524828:TVG524835 UFC524828:UFC524835 UOY524828:UOY524835 UYU524828:UYU524835 VIQ524828:VIQ524835 VSM524828:VSM524835 WCI524828:WCI524835 WME524828:WME524835 WWA524828:WWA524835 S590364:S590371 JO590364:JO590371 TK590364:TK590371 ADG590364:ADG590371 ANC590364:ANC590371 AWY590364:AWY590371 BGU590364:BGU590371 BQQ590364:BQQ590371 CAM590364:CAM590371 CKI590364:CKI590371 CUE590364:CUE590371 DEA590364:DEA590371 DNW590364:DNW590371 DXS590364:DXS590371 EHO590364:EHO590371 ERK590364:ERK590371 FBG590364:FBG590371 FLC590364:FLC590371 FUY590364:FUY590371 GEU590364:GEU590371 GOQ590364:GOQ590371 GYM590364:GYM590371 HII590364:HII590371 HSE590364:HSE590371 ICA590364:ICA590371 ILW590364:ILW590371 IVS590364:IVS590371 JFO590364:JFO590371 JPK590364:JPK590371 JZG590364:JZG590371 KJC590364:KJC590371 KSY590364:KSY590371 LCU590364:LCU590371 LMQ590364:LMQ590371 LWM590364:LWM590371 MGI590364:MGI590371 MQE590364:MQE590371 NAA590364:NAA590371 NJW590364:NJW590371 NTS590364:NTS590371 ODO590364:ODO590371 ONK590364:ONK590371 OXG590364:OXG590371 PHC590364:PHC590371 PQY590364:PQY590371 QAU590364:QAU590371 QKQ590364:QKQ590371 QUM590364:QUM590371 REI590364:REI590371 ROE590364:ROE590371 RYA590364:RYA590371 SHW590364:SHW590371 SRS590364:SRS590371 TBO590364:TBO590371 TLK590364:TLK590371 TVG590364:TVG590371 UFC590364:UFC590371 UOY590364:UOY590371 UYU590364:UYU590371 VIQ590364:VIQ590371 VSM590364:VSM590371 WCI590364:WCI590371 WME590364:WME590371 WWA590364:WWA590371 S655900:S655907 JO655900:JO655907 TK655900:TK655907 ADG655900:ADG655907 ANC655900:ANC655907 AWY655900:AWY655907 BGU655900:BGU655907 BQQ655900:BQQ655907 CAM655900:CAM655907 CKI655900:CKI655907 CUE655900:CUE655907 DEA655900:DEA655907 DNW655900:DNW655907 DXS655900:DXS655907 EHO655900:EHO655907 ERK655900:ERK655907 FBG655900:FBG655907 FLC655900:FLC655907 FUY655900:FUY655907 GEU655900:GEU655907 GOQ655900:GOQ655907 GYM655900:GYM655907 HII655900:HII655907 HSE655900:HSE655907 ICA655900:ICA655907 ILW655900:ILW655907 IVS655900:IVS655907 JFO655900:JFO655907 JPK655900:JPK655907 JZG655900:JZG655907 KJC655900:KJC655907 KSY655900:KSY655907 LCU655900:LCU655907 LMQ655900:LMQ655907 LWM655900:LWM655907 MGI655900:MGI655907 MQE655900:MQE655907 NAA655900:NAA655907 NJW655900:NJW655907 NTS655900:NTS655907 ODO655900:ODO655907 ONK655900:ONK655907 OXG655900:OXG655907 PHC655900:PHC655907 PQY655900:PQY655907 QAU655900:QAU655907 QKQ655900:QKQ655907 QUM655900:QUM655907 REI655900:REI655907 ROE655900:ROE655907 RYA655900:RYA655907 SHW655900:SHW655907 SRS655900:SRS655907 TBO655900:TBO655907 TLK655900:TLK655907 TVG655900:TVG655907 UFC655900:UFC655907 UOY655900:UOY655907 UYU655900:UYU655907 VIQ655900:VIQ655907 VSM655900:VSM655907 WCI655900:WCI655907 WME655900:WME655907 WWA655900:WWA655907 S721436:S721443 JO721436:JO721443 TK721436:TK721443 ADG721436:ADG721443 ANC721436:ANC721443 AWY721436:AWY721443 BGU721436:BGU721443 BQQ721436:BQQ721443 CAM721436:CAM721443 CKI721436:CKI721443 CUE721436:CUE721443 DEA721436:DEA721443 DNW721436:DNW721443 DXS721436:DXS721443 EHO721436:EHO721443 ERK721436:ERK721443 FBG721436:FBG721443 FLC721436:FLC721443 FUY721436:FUY721443 GEU721436:GEU721443 GOQ721436:GOQ721443 GYM721436:GYM721443 HII721436:HII721443 HSE721436:HSE721443 ICA721436:ICA721443 ILW721436:ILW721443 IVS721436:IVS721443 JFO721436:JFO721443 JPK721436:JPK721443 JZG721436:JZG721443 KJC721436:KJC721443 KSY721436:KSY721443 LCU721436:LCU721443 LMQ721436:LMQ721443 LWM721436:LWM721443 MGI721436:MGI721443 MQE721436:MQE721443 NAA721436:NAA721443 NJW721436:NJW721443 NTS721436:NTS721443 ODO721436:ODO721443 ONK721436:ONK721443 OXG721436:OXG721443 PHC721436:PHC721443 PQY721436:PQY721443 QAU721436:QAU721443 QKQ721436:QKQ721443 QUM721436:QUM721443 REI721436:REI721443 ROE721436:ROE721443 RYA721436:RYA721443 SHW721436:SHW721443 SRS721436:SRS721443 TBO721436:TBO721443 TLK721436:TLK721443 TVG721436:TVG721443 UFC721436:UFC721443 UOY721436:UOY721443 UYU721436:UYU721443 VIQ721436:VIQ721443 VSM721436:VSM721443 WCI721436:WCI721443 WME721436:WME721443 WWA721436:WWA721443 S786972:S786979 JO786972:JO786979 TK786972:TK786979 ADG786972:ADG786979 ANC786972:ANC786979 AWY786972:AWY786979 BGU786972:BGU786979 BQQ786972:BQQ786979 CAM786972:CAM786979 CKI786972:CKI786979 CUE786972:CUE786979 DEA786972:DEA786979 DNW786972:DNW786979 DXS786972:DXS786979 EHO786972:EHO786979 ERK786972:ERK786979 FBG786972:FBG786979 FLC786972:FLC786979 FUY786972:FUY786979 GEU786972:GEU786979 GOQ786972:GOQ786979 GYM786972:GYM786979 HII786972:HII786979 HSE786972:HSE786979 ICA786972:ICA786979 ILW786972:ILW786979 IVS786972:IVS786979 JFO786972:JFO786979 JPK786972:JPK786979 JZG786972:JZG786979 KJC786972:KJC786979 KSY786972:KSY786979 LCU786972:LCU786979 LMQ786972:LMQ786979 LWM786972:LWM786979 MGI786972:MGI786979 MQE786972:MQE786979 NAA786972:NAA786979 NJW786972:NJW786979 NTS786972:NTS786979 ODO786972:ODO786979 ONK786972:ONK786979 OXG786972:OXG786979 PHC786972:PHC786979 PQY786972:PQY786979 QAU786972:QAU786979 QKQ786972:QKQ786979 QUM786972:QUM786979 REI786972:REI786979 ROE786972:ROE786979 RYA786972:RYA786979 SHW786972:SHW786979 SRS786972:SRS786979 TBO786972:TBO786979 TLK786972:TLK786979 TVG786972:TVG786979 UFC786972:UFC786979 UOY786972:UOY786979 UYU786972:UYU786979 VIQ786972:VIQ786979 VSM786972:VSM786979 WCI786972:WCI786979 WME786972:WME786979 WWA786972:WWA786979 S852508:S852515 JO852508:JO852515 TK852508:TK852515 ADG852508:ADG852515 ANC852508:ANC852515 AWY852508:AWY852515 BGU852508:BGU852515 BQQ852508:BQQ852515 CAM852508:CAM852515 CKI852508:CKI852515 CUE852508:CUE852515 DEA852508:DEA852515 DNW852508:DNW852515 DXS852508:DXS852515 EHO852508:EHO852515 ERK852508:ERK852515 FBG852508:FBG852515 FLC852508:FLC852515 FUY852508:FUY852515 GEU852508:GEU852515 GOQ852508:GOQ852515 GYM852508:GYM852515 HII852508:HII852515 HSE852508:HSE852515 ICA852508:ICA852515 ILW852508:ILW852515 IVS852508:IVS852515 JFO852508:JFO852515 JPK852508:JPK852515 JZG852508:JZG852515 KJC852508:KJC852515 KSY852508:KSY852515 LCU852508:LCU852515 LMQ852508:LMQ852515 LWM852508:LWM852515 MGI852508:MGI852515 MQE852508:MQE852515 NAA852508:NAA852515 NJW852508:NJW852515 NTS852508:NTS852515 ODO852508:ODO852515 ONK852508:ONK852515 OXG852508:OXG852515 PHC852508:PHC852515 PQY852508:PQY852515 QAU852508:QAU852515 QKQ852508:QKQ852515 QUM852508:QUM852515 REI852508:REI852515 ROE852508:ROE852515 RYA852508:RYA852515 SHW852508:SHW852515 SRS852508:SRS852515 TBO852508:TBO852515 TLK852508:TLK852515 TVG852508:TVG852515 UFC852508:UFC852515 UOY852508:UOY852515 UYU852508:UYU852515 VIQ852508:VIQ852515 VSM852508:VSM852515 WCI852508:WCI852515 WME852508:WME852515 WWA852508:WWA852515 S918044:S918051 JO918044:JO918051 TK918044:TK918051 ADG918044:ADG918051 ANC918044:ANC918051 AWY918044:AWY918051 BGU918044:BGU918051 BQQ918044:BQQ918051 CAM918044:CAM918051 CKI918044:CKI918051 CUE918044:CUE918051 DEA918044:DEA918051 DNW918044:DNW918051 DXS918044:DXS918051 EHO918044:EHO918051 ERK918044:ERK918051 FBG918044:FBG918051 FLC918044:FLC918051 FUY918044:FUY918051 GEU918044:GEU918051 GOQ918044:GOQ918051 GYM918044:GYM918051 HII918044:HII918051 HSE918044:HSE918051 ICA918044:ICA918051 ILW918044:ILW918051 IVS918044:IVS918051 JFO918044:JFO918051 JPK918044:JPK918051 JZG918044:JZG918051 KJC918044:KJC918051 KSY918044:KSY918051 LCU918044:LCU918051 LMQ918044:LMQ918051 LWM918044:LWM918051 MGI918044:MGI918051 MQE918044:MQE918051 NAA918044:NAA918051 NJW918044:NJW918051 NTS918044:NTS918051 ODO918044:ODO918051 ONK918044:ONK918051 OXG918044:OXG918051 PHC918044:PHC918051 PQY918044:PQY918051 QAU918044:QAU918051 QKQ918044:QKQ918051 QUM918044:QUM918051 REI918044:REI918051 ROE918044:ROE918051 RYA918044:RYA918051 SHW918044:SHW918051 SRS918044:SRS918051 TBO918044:TBO918051 TLK918044:TLK918051 TVG918044:TVG918051 UFC918044:UFC918051 UOY918044:UOY918051 UYU918044:UYU918051 VIQ918044:VIQ918051 VSM918044:VSM918051 WCI918044:WCI918051 WME918044:WME918051 WWA918044:WWA918051 S983580:S983587 JO983580:JO983587 TK983580:TK983587 ADG983580:ADG983587 ANC983580:ANC983587 AWY983580:AWY983587 BGU983580:BGU983587 BQQ983580:BQQ983587 CAM983580:CAM983587 CKI983580:CKI983587 CUE983580:CUE983587 DEA983580:DEA983587 DNW983580:DNW983587 DXS983580:DXS983587 EHO983580:EHO983587 ERK983580:ERK983587 FBG983580:FBG983587 FLC983580:FLC983587 FUY983580:FUY983587 GEU983580:GEU983587 GOQ983580:GOQ983587 GYM983580:GYM983587 HII983580:HII983587 HSE983580:HSE983587 ICA983580:ICA983587 ILW983580:ILW983587 IVS983580:IVS983587 JFO983580:JFO983587 JPK983580:JPK983587 JZG983580:JZG983587 KJC983580:KJC983587 KSY983580:KSY983587 LCU983580:LCU983587 LMQ983580:LMQ983587 LWM983580:LWM983587 MGI983580:MGI983587 MQE983580:MQE983587 NAA983580:NAA983587 NJW983580:NJW983587 NTS983580:NTS983587 ODO983580:ODO983587 ONK983580:ONK983587 OXG983580:OXG983587 PHC983580:PHC983587 PQY983580:PQY983587 QAU983580:QAU983587 QKQ983580:QKQ983587 QUM983580:QUM983587 REI983580:REI983587 ROE983580:ROE983587 RYA983580:RYA983587 SHW983580:SHW983587 SRS983580:SRS983587 TBO983580:TBO983587 TLK983580:TLK983587 TVG983580:TVG983587 UFC983580:UFC983587 UOY983580:UOY983587 UYU983580:UYU983587 VIQ983580:VIQ983587 VSM983580:VSM983587 WCI983580:WCI983587 WME983580:WME983587 WWA983580:WWA983587 S24:S31 JO24:JO31 TK24:TK31 ADG24:ADG31 ANC24:ANC31 AWY24:AWY31 BGU24:BGU31 BQQ24:BQQ31 CAM24:CAM31 CKI24:CKI31 CUE24:CUE31 DEA24:DEA31 DNW24:DNW31 DXS24:DXS31 EHO24:EHO31 ERK24:ERK31 FBG24:FBG31 FLC24:FLC31 FUY24:FUY31 GEU24:GEU31 GOQ24:GOQ31 GYM24:GYM31 HII24:HII31 HSE24:HSE31 ICA24:ICA31 ILW24:ILW31 IVS24:IVS31 JFO24:JFO31 JPK24:JPK31 JZG24:JZG31 KJC24:KJC31 KSY24:KSY31 LCU24:LCU31 LMQ24:LMQ31 LWM24:LWM31 MGI24:MGI31 MQE24:MQE31 NAA24:NAA31 NJW24:NJW31 NTS24:NTS31 ODO24:ODO31 ONK24:ONK31 OXG24:OXG31 PHC24:PHC31 PQY24:PQY31 QAU24:QAU31 QKQ24:QKQ31 QUM24:QUM31 REI24:REI31 ROE24:ROE31 RYA24:RYA31 SHW24:SHW31 SRS24:SRS31 TBO24:TBO31 TLK24:TLK31 TVG24:TVG31 UFC24:UFC31 UOY24:UOY31 UYU24:UYU31 VIQ24:VIQ31 VSM24:VSM31 WCI24:WCI31 WME24:WME31 WWA24:WWA31 S65560:S65567 JO65560:JO65567 TK65560:TK65567 ADG65560:ADG65567 ANC65560:ANC65567 AWY65560:AWY65567 BGU65560:BGU65567 BQQ65560:BQQ65567 CAM65560:CAM65567 CKI65560:CKI65567 CUE65560:CUE65567 DEA65560:DEA65567 DNW65560:DNW65567 DXS65560:DXS65567 EHO65560:EHO65567 ERK65560:ERK65567 FBG65560:FBG65567 FLC65560:FLC65567 FUY65560:FUY65567 GEU65560:GEU65567 GOQ65560:GOQ65567 GYM65560:GYM65567 HII65560:HII65567 HSE65560:HSE65567 ICA65560:ICA65567 ILW65560:ILW65567 IVS65560:IVS65567 JFO65560:JFO65567 JPK65560:JPK65567 JZG65560:JZG65567 KJC65560:KJC65567 KSY65560:KSY65567 LCU65560:LCU65567 LMQ65560:LMQ65567 LWM65560:LWM65567 MGI65560:MGI65567 MQE65560:MQE65567 NAA65560:NAA65567 NJW65560:NJW65567 NTS65560:NTS65567 ODO65560:ODO65567 ONK65560:ONK65567 OXG65560:OXG65567 PHC65560:PHC65567 PQY65560:PQY65567 QAU65560:QAU65567 QKQ65560:QKQ65567 QUM65560:QUM65567 REI65560:REI65567 ROE65560:ROE65567 RYA65560:RYA65567 SHW65560:SHW65567 SRS65560:SRS65567 TBO65560:TBO65567 TLK65560:TLK65567 TVG65560:TVG65567 UFC65560:UFC65567 UOY65560:UOY65567 UYU65560:UYU65567 VIQ65560:VIQ65567 VSM65560:VSM65567 WCI65560:WCI65567 WME65560:WME65567 WWA65560:WWA65567 S131096:S131103 JO131096:JO131103 TK131096:TK131103 ADG131096:ADG131103 ANC131096:ANC131103 AWY131096:AWY131103 BGU131096:BGU131103 BQQ131096:BQQ131103 CAM131096:CAM131103 CKI131096:CKI131103 CUE131096:CUE131103 DEA131096:DEA131103 DNW131096:DNW131103 DXS131096:DXS131103 EHO131096:EHO131103 ERK131096:ERK131103 FBG131096:FBG131103 FLC131096:FLC131103 FUY131096:FUY131103 GEU131096:GEU131103 GOQ131096:GOQ131103 GYM131096:GYM131103 HII131096:HII131103 HSE131096:HSE131103 ICA131096:ICA131103 ILW131096:ILW131103 IVS131096:IVS131103 JFO131096:JFO131103 JPK131096:JPK131103 JZG131096:JZG131103 KJC131096:KJC131103 KSY131096:KSY131103 LCU131096:LCU131103 LMQ131096:LMQ131103 LWM131096:LWM131103 MGI131096:MGI131103 MQE131096:MQE131103 NAA131096:NAA131103 NJW131096:NJW131103 NTS131096:NTS131103 ODO131096:ODO131103 ONK131096:ONK131103 OXG131096:OXG131103 PHC131096:PHC131103 PQY131096:PQY131103 QAU131096:QAU131103 QKQ131096:QKQ131103 QUM131096:QUM131103 REI131096:REI131103 ROE131096:ROE131103 RYA131096:RYA131103 SHW131096:SHW131103 SRS131096:SRS131103 TBO131096:TBO131103 TLK131096:TLK131103 TVG131096:TVG131103 UFC131096:UFC131103 UOY131096:UOY131103 UYU131096:UYU131103 VIQ131096:VIQ131103 VSM131096:VSM131103 WCI131096:WCI131103 WME131096:WME131103 WWA131096:WWA131103 S196632:S196639 JO196632:JO196639 TK196632:TK196639 ADG196632:ADG196639 ANC196632:ANC196639 AWY196632:AWY196639 BGU196632:BGU196639 BQQ196632:BQQ196639 CAM196632:CAM196639 CKI196632:CKI196639 CUE196632:CUE196639 DEA196632:DEA196639 DNW196632:DNW196639 DXS196632:DXS196639 EHO196632:EHO196639 ERK196632:ERK196639 FBG196632:FBG196639 FLC196632:FLC196639 FUY196632:FUY196639 GEU196632:GEU196639 GOQ196632:GOQ196639 GYM196632:GYM196639 HII196632:HII196639 HSE196632:HSE196639 ICA196632:ICA196639 ILW196632:ILW196639 IVS196632:IVS196639 JFO196632:JFO196639 JPK196632:JPK196639 JZG196632:JZG196639 KJC196632:KJC196639 KSY196632:KSY196639 LCU196632:LCU196639 LMQ196632:LMQ196639 LWM196632:LWM196639 MGI196632:MGI196639 MQE196632:MQE196639 NAA196632:NAA196639 NJW196632:NJW196639 NTS196632:NTS196639 ODO196632:ODO196639 ONK196632:ONK196639 OXG196632:OXG196639 PHC196632:PHC196639 PQY196632:PQY196639 QAU196632:QAU196639 QKQ196632:QKQ196639 QUM196632:QUM196639 REI196632:REI196639 ROE196632:ROE196639 RYA196632:RYA196639 SHW196632:SHW196639 SRS196632:SRS196639 TBO196632:TBO196639 TLK196632:TLK196639 TVG196632:TVG196639 UFC196632:UFC196639 UOY196632:UOY196639 UYU196632:UYU196639 VIQ196632:VIQ196639 VSM196632:VSM196639 WCI196632:WCI196639 WME196632:WME196639 WWA196632:WWA196639 S262168:S262175 JO262168:JO262175 TK262168:TK262175 ADG262168:ADG262175 ANC262168:ANC262175 AWY262168:AWY262175 BGU262168:BGU262175 BQQ262168:BQQ262175 CAM262168:CAM262175 CKI262168:CKI262175 CUE262168:CUE262175 DEA262168:DEA262175 DNW262168:DNW262175 DXS262168:DXS262175 EHO262168:EHO262175 ERK262168:ERK262175 FBG262168:FBG262175 FLC262168:FLC262175 FUY262168:FUY262175 GEU262168:GEU262175 GOQ262168:GOQ262175 GYM262168:GYM262175 HII262168:HII262175 HSE262168:HSE262175 ICA262168:ICA262175 ILW262168:ILW262175 IVS262168:IVS262175 JFO262168:JFO262175 JPK262168:JPK262175 JZG262168:JZG262175 KJC262168:KJC262175 KSY262168:KSY262175 LCU262168:LCU262175 LMQ262168:LMQ262175 LWM262168:LWM262175 MGI262168:MGI262175 MQE262168:MQE262175 NAA262168:NAA262175 NJW262168:NJW262175 NTS262168:NTS262175 ODO262168:ODO262175 ONK262168:ONK262175 OXG262168:OXG262175 PHC262168:PHC262175 PQY262168:PQY262175 QAU262168:QAU262175 QKQ262168:QKQ262175 QUM262168:QUM262175 REI262168:REI262175 ROE262168:ROE262175 RYA262168:RYA262175 SHW262168:SHW262175 SRS262168:SRS262175 TBO262168:TBO262175 TLK262168:TLK262175 TVG262168:TVG262175 UFC262168:UFC262175 UOY262168:UOY262175 UYU262168:UYU262175 VIQ262168:VIQ262175 VSM262168:VSM262175 WCI262168:WCI262175 WME262168:WME262175 WWA262168:WWA262175 S327704:S327711 JO327704:JO327711 TK327704:TK327711 ADG327704:ADG327711 ANC327704:ANC327711 AWY327704:AWY327711 BGU327704:BGU327711 BQQ327704:BQQ327711 CAM327704:CAM327711 CKI327704:CKI327711 CUE327704:CUE327711 DEA327704:DEA327711 DNW327704:DNW327711 DXS327704:DXS327711 EHO327704:EHO327711 ERK327704:ERK327711 FBG327704:FBG327711 FLC327704:FLC327711 FUY327704:FUY327711 GEU327704:GEU327711 GOQ327704:GOQ327711 GYM327704:GYM327711 HII327704:HII327711 HSE327704:HSE327711 ICA327704:ICA327711 ILW327704:ILW327711 IVS327704:IVS327711 JFO327704:JFO327711 JPK327704:JPK327711 JZG327704:JZG327711 KJC327704:KJC327711 KSY327704:KSY327711 LCU327704:LCU327711 LMQ327704:LMQ327711 LWM327704:LWM327711 MGI327704:MGI327711 MQE327704:MQE327711 NAA327704:NAA327711 NJW327704:NJW327711 NTS327704:NTS327711 ODO327704:ODO327711 ONK327704:ONK327711 OXG327704:OXG327711 PHC327704:PHC327711 PQY327704:PQY327711 QAU327704:QAU327711 QKQ327704:QKQ327711 QUM327704:QUM327711 REI327704:REI327711 ROE327704:ROE327711 RYA327704:RYA327711 SHW327704:SHW327711 SRS327704:SRS327711 TBO327704:TBO327711 TLK327704:TLK327711 TVG327704:TVG327711 UFC327704:UFC327711 UOY327704:UOY327711 UYU327704:UYU327711 VIQ327704:VIQ327711 VSM327704:VSM327711 WCI327704:WCI327711 WME327704:WME327711 WWA327704:WWA327711 S393240:S393247 JO393240:JO393247 TK393240:TK393247 ADG393240:ADG393247 ANC393240:ANC393247 AWY393240:AWY393247 BGU393240:BGU393247 BQQ393240:BQQ393247 CAM393240:CAM393247 CKI393240:CKI393247 CUE393240:CUE393247 DEA393240:DEA393247 DNW393240:DNW393247 DXS393240:DXS393247 EHO393240:EHO393247 ERK393240:ERK393247 FBG393240:FBG393247 FLC393240:FLC393247 FUY393240:FUY393247 GEU393240:GEU393247 GOQ393240:GOQ393247 GYM393240:GYM393247 HII393240:HII393247 HSE393240:HSE393247 ICA393240:ICA393247 ILW393240:ILW393247 IVS393240:IVS393247 JFO393240:JFO393247 JPK393240:JPK393247 JZG393240:JZG393247 KJC393240:KJC393247 KSY393240:KSY393247 LCU393240:LCU393247 LMQ393240:LMQ393247 LWM393240:LWM393247 MGI393240:MGI393247 MQE393240:MQE393247 NAA393240:NAA393247 NJW393240:NJW393247 NTS393240:NTS393247 ODO393240:ODO393247 ONK393240:ONK393247 OXG393240:OXG393247 PHC393240:PHC393247 PQY393240:PQY393247 QAU393240:QAU393247 QKQ393240:QKQ393247 QUM393240:QUM393247 REI393240:REI393247 ROE393240:ROE393247 RYA393240:RYA393247 SHW393240:SHW393247 SRS393240:SRS393247 TBO393240:TBO393247 TLK393240:TLK393247 TVG393240:TVG393247 UFC393240:UFC393247 UOY393240:UOY393247 UYU393240:UYU393247 VIQ393240:VIQ393247 VSM393240:VSM393247 WCI393240:WCI393247 WME393240:WME393247 WWA393240:WWA393247 S458776:S458783 JO458776:JO458783 TK458776:TK458783 ADG458776:ADG458783 ANC458776:ANC458783 AWY458776:AWY458783 BGU458776:BGU458783 BQQ458776:BQQ458783 CAM458776:CAM458783 CKI458776:CKI458783 CUE458776:CUE458783 DEA458776:DEA458783 DNW458776:DNW458783 DXS458776:DXS458783 EHO458776:EHO458783 ERK458776:ERK458783 FBG458776:FBG458783 FLC458776:FLC458783 FUY458776:FUY458783 GEU458776:GEU458783 GOQ458776:GOQ458783 GYM458776:GYM458783 HII458776:HII458783 HSE458776:HSE458783 ICA458776:ICA458783 ILW458776:ILW458783 IVS458776:IVS458783 JFO458776:JFO458783 JPK458776:JPK458783 JZG458776:JZG458783 KJC458776:KJC458783 KSY458776:KSY458783 LCU458776:LCU458783 LMQ458776:LMQ458783 LWM458776:LWM458783 MGI458776:MGI458783 MQE458776:MQE458783 NAA458776:NAA458783 NJW458776:NJW458783 NTS458776:NTS458783 ODO458776:ODO458783 ONK458776:ONK458783 OXG458776:OXG458783 PHC458776:PHC458783 PQY458776:PQY458783 QAU458776:QAU458783 QKQ458776:QKQ458783 QUM458776:QUM458783 REI458776:REI458783 ROE458776:ROE458783 RYA458776:RYA458783 SHW458776:SHW458783 SRS458776:SRS458783 TBO458776:TBO458783 TLK458776:TLK458783 TVG458776:TVG458783 UFC458776:UFC458783 UOY458776:UOY458783 UYU458776:UYU458783 VIQ458776:VIQ458783 VSM458776:VSM458783 WCI458776:WCI458783 WME458776:WME458783 WWA458776:WWA458783 S524312:S524319 JO524312:JO524319 TK524312:TK524319 ADG524312:ADG524319 ANC524312:ANC524319 AWY524312:AWY524319 BGU524312:BGU524319 BQQ524312:BQQ524319 CAM524312:CAM524319 CKI524312:CKI524319 CUE524312:CUE524319 DEA524312:DEA524319 DNW524312:DNW524319 DXS524312:DXS524319 EHO524312:EHO524319 ERK524312:ERK524319 FBG524312:FBG524319 FLC524312:FLC524319 FUY524312:FUY524319 GEU524312:GEU524319 GOQ524312:GOQ524319 GYM524312:GYM524319 HII524312:HII524319 HSE524312:HSE524319 ICA524312:ICA524319 ILW524312:ILW524319 IVS524312:IVS524319 JFO524312:JFO524319 JPK524312:JPK524319 JZG524312:JZG524319 KJC524312:KJC524319 KSY524312:KSY524319 LCU524312:LCU524319 LMQ524312:LMQ524319 LWM524312:LWM524319 MGI524312:MGI524319 MQE524312:MQE524319 NAA524312:NAA524319 NJW524312:NJW524319 NTS524312:NTS524319 ODO524312:ODO524319 ONK524312:ONK524319 OXG524312:OXG524319 PHC524312:PHC524319 PQY524312:PQY524319 QAU524312:QAU524319 QKQ524312:QKQ524319 QUM524312:QUM524319 REI524312:REI524319 ROE524312:ROE524319 RYA524312:RYA524319 SHW524312:SHW524319 SRS524312:SRS524319 TBO524312:TBO524319 TLK524312:TLK524319 TVG524312:TVG524319 UFC524312:UFC524319 UOY524312:UOY524319 UYU524312:UYU524319 VIQ524312:VIQ524319 VSM524312:VSM524319 WCI524312:WCI524319 WME524312:WME524319 WWA524312:WWA524319 S589848:S589855 JO589848:JO589855 TK589848:TK589855 ADG589848:ADG589855 ANC589848:ANC589855 AWY589848:AWY589855 BGU589848:BGU589855 BQQ589848:BQQ589855 CAM589848:CAM589855 CKI589848:CKI589855 CUE589848:CUE589855 DEA589848:DEA589855 DNW589848:DNW589855 DXS589848:DXS589855 EHO589848:EHO589855 ERK589848:ERK589855 FBG589848:FBG589855 FLC589848:FLC589855 FUY589848:FUY589855 GEU589848:GEU589855 GOQ589848:GOQ589855 GYM589848:GYM589855 HII589848:HII589855 HSE589848:HSE589855 ICA589848:ICA589855 ILW589848:ILW589855 IVS589848:IVS589855 JFO589848:JFO589855 JPK589848:JPK589855 JZG589848:JZG589855 KJC589848:KJC589855 KSY589848:KSY589855 LCU589848:LCU589855 LMQ589848:LMQ589855 LWM589848:LWM589855 MGI589848:MGI589855 MQE589848:MQE589855 NAA589848:NAA589855 NJW589848:NJW589855 NTS589848:NTS589855 ODO589848:ODO589855 ONK589848:ONK589855 OXG589848:OXG589855 PHC589848:PHC589855 PQY589848:PQY589855 QAU589848:QAU589855 QKQ589848:QKQ589855 QUM589848:QUM589855 REI589848:REI589855 ROE589848:ROE589855 RYA589848:RYA589855 SHW589848:SHW589855 SRS589848:SRS589855 TBO589848:TBO589855 TLK589848:TLK589855 TVG589848:TVG589855 UFC589848:UFC589855 UOY589848:UOY589855 UYU589848:UYU589855 VIQ589848:VIQ589855 VSM589848:VSM589855 WCI589848:WCI589855 WME589848:WME589855 WWA589848:WWA589855 S655384:S655391 JO655384:JO655391 TK655384:TK655391 ADG655384:ADG655391 ANC655384:ANC655391 AWY655384:AWY655391 BGU655384:BGU655391 BQQ655384:BQQ655391 CAM655384:CAM655391 CKI655384:CKI655391 CUE655384:CUE655391 DEA655384:DEA655391 DNW655384:DNW655391 DXS655384:DXS655391 EHO655384:EHO655391 ERK655384:ERK655391 FBG655384:FBG655391 FLC655384:FLC655391 FUY655384:FUY655391 GEU655384:GEU655391 GOQ655384:GOQ655391 GYM655384:GYM655391 HII655384:HII655391 HSE655384:HSE655391 ICA655384:ICA655391 ILW655384:ILW655391 IVS655384:IVS655391 JFO655384:JFO655391 JPK655384:JPK655391 JZG655384:JZG655391 KJC655384:KJC655391 KSY655384:KSY655391 LCU655384:LCU655391 LMQ655384:LMQ655391 LWM655384:LWM655391 MGI655384:MGI655391 MQE655384:MQE655391 NAA655384:NAA655391 NJW655384:NJW655391 NTS655384:NTS655391 ODO655384:ODO655391 ONK655384:ONK655391 OXG655384:OXG655391 PHC655384:PHC655391 PQY655384:PQY655391 QAU655384:QAU655391 QKQ655384:QKQ655391 QUM655384:QUM655391 REI655384:REI655391 ROE655384:ROE655391 RYA655384:RYA655391 SHW655384:SHW655391 SRS655384:SRS655391 TBO655384:TBO655391 TLK655384:TLK655391 TVG655384:TVG655391 UFC655384:UFC655391 UOY655384:UOY655391 UYU655384:UYU655391 VIQ655384:VIQ655391 VSM655384:VSM655391 WCI655384:WCI655391 WME655384:WME655391 WWA655384:WWA655391 S720920:S720927 JO720920:JO720927 TK720920:TK720927 ADG720920:ADG720927 ANC720920:ANC720927 AWY720920:AWY720927 BGU720920:BGU720927 BQQ720920:BQQ720927 CAM720920:CAM720927 CKI720920:CKI720927 CUE720920:CUE720927 DEA720920:DEA720927 DNW720920:DNW720927 DXS720920:DXS720927 EHO720920:EHO720927 ERK720920:ERK720927 FBG720920:FBG720927 FLC720920:FLC720927 FUY720920:FUY720927 GEU720920:GEU720927 GOQ720920:GOQ720927 GYM720920:GYM720927 HII720920:HII720927 HSE720920:HSE720927 ICA720920:ICA720927 ILW720920:ILW720927 IVS720920:IVS720927 JFO720920:JFO720927 JPK720920:JPK720927 JZG720920:JZG720927 KJC720920:KJC720927 KSY720920:KSY720927 LCU720920:LCU720927 LMQ720920:LMQ720927 LWM720920:LWM720927 MGI720920:MGI720927 MQE720920:MQE720927 NAA720920:NAA720927 NJW720920:NJW720927 NTS720920:NTS720927 ODO720920:ODO720927 ONK720920:ONK720927 OXG720920:OXG720927 PHC720920:PHC720927 PQY720920:PQY720927 QAU720920:QAU720927 QKQ720920:QKQ720927 QUM720920:QUM720927 REI720920:REI720927 ROE720920:ROE720927 RYA720920:RYA720927 SHW720920:SHW720927 SRS720920:SRS720927 TBO720920:TBO720927 TLK720920:TLK720927 TVG720920:TVG720927 UFC720920:UFC720927 UOY720920:UOY720927 UYU720920:UYU720927 VIQ720920:VIQ720927 VSM720920:VSM720927 WCI720920:WCI720927 WME720920:WME720927 WWA720920:WWA720927 S786456:S786463 JO786456:JO786463 TK786456:TK786463 ADG786456:ADG786463 ANC786456:ANC786463 AWY786456:AWY786463 BGU786456:BGU786463 BQQ786456:BQQ786463 CAM786456:CAM786463 CKI786456:CKI786463 CUE786456:CUE786463 DEA786456:DEA786463 DNW786456:DNW786463 DXS786456:DXS786463 EHO786456:EHO786463 ERK786456:ERK786463 FBG786456:FBG786463 FLC786456:FLC786463 FUY786456:FUY786463 GEU786456:GEU786463 GOQ786456:GOQ786463 GYM786456:GYM786463 HII786456:HII786463 HSE786456:HSE786463 ICA786456:ICA786463 ILW786456:ILW786463 IVS786456:IVS786463 JFO786456:JFO786463 JPK786456:JPK786463 JZG786456:JZG786463 KJC786456:KJC786463 KSY786456:KSY786463 LCU786456:LCU786463 LMQ786456:LMQ786463 LWM786456:LWM786463 MGI786456:MGI786463 MQE786456:MQE786463 NAA786456:NAA786463 NJW786456:NJW786463 NTS786456:NTS786463 ODO786456:ODO786463 ONK786456:ONK786463 OXG786456:OXG786463 PHC786456:PHC786463 PQY786456:PQY786463 QAU786456:QAU786463 QKQ786456:QKQ786463 QUM786456:QUM786463 REI786456:REI786463 ROE786456:ROE786463 RYA786456:RYA786463 SHW786456:SHW786463 SRS786456:SRS786463 TBO786456:TBO786463 TLK786456:TLK786463 TVG786456:TVG786463 UFC786456:UFC786463 UOY786456:UOY786463 UYU786456:UYU786463 VIQ786456:VIQ786463 VSM786456:VSM786463 WCI786456:WCI786463 WME786456:WME786463 WWA786456:WWA786463 S851992:S851999 JO851992:JO851999 TK851992:TK851999 ADG851992:ADG851999 ANC851992:ANC851999 AWY851992:AWY851999 BGU851992:BGU851999 BQQ851992:BQQ851999 CAM851992:CAM851999 CKI851992:CKI851999 CUE851992:CUE851999 DEA851992:DEA851999 DNW851992:DNW851999 DXS851992:DXS851999 EHO851992:EHO851999 ERK851992:ERK851999 FBG851992:FBG851999 FLC851992:FLC851999 FUY851992:FUY851999 GEU851992:GEU851999 GOQ851992:GOQ851999 GYM851992:GYM851999 HII851992:HII851999 HSE851992:HSE851999 ICA851992:ICA851999 ILW851992:ILW851999 IVS851992:IVS851999 JFO851992:JFO851999 JPK851992:JPK851999 JZG851992:JZG851999 KJC851992:KJC851999 KSY851992:KSY851999 LCU851992:LCU851999 LMQ851992:LMQ851999 LWM851992:LWM851999 MGI851992:MGI851999 MQE851992:MQE851999 NAA851992:NAA851999 NJW851992:NJW851999 NTS851992:NTS851999 ODO851992:ODO851999 ONK851992:ONK851999 OXG851992:OXG851999 PHC851992:PHC851999 PQY851992:PQY851999 QAU851992:QAU851999 QKQ851992:QKQ851999 QUM851992:QUM851999 REI851992:REI851999 ROE851992:ROE851999 RYA851992:RYA851999 SHW851992:SHW851999 SRS851992:SRS851999 TBO851992:TBO851999 TLK851992:TLK851999 TVG851992:TVG851999 UFC851992:UFC851999 UOY851992:UOY851999 UYU851992:UYU851999 VIQ851992:VIQ851999 VSM851992:VSM851999 WCI851992:WCI851999 WME851992:WME851999 WWA851992:WWA851999 S917528:S917535 JO917528:JO917535 TK917528:TK917535 ADG917528:ADG917535 ANC917528:ANC917535 AWY917528:AWY917535 BGU917528:BGU917535 BQQ917528:BQQ917535 CAM917528:CAM917535 CKI917528:CKI917535 CUE917528:CUE917535 DEA917528:DEA917535 DNW917528:DNW917535 DXS917528:DXS917535 EHO917528:EHO917535 ERK917528:ERK917535 FBG917528:FBG917535 FLC917528:FLC917535 FUY917528:FUY917535 GEU917528:GEU917535 GOQ917528:GOQ917535 GYM917528:GYM917535 HII917528:HII917535 HSE917528:HSE917535 ICA917528:ICA917535 ILW917528:ILW917535 IVS917528:IVS917535 JFO917528:JFO917535 JPK917528:JPK917535 JZG917528:JZG917535 KJC917528:KJC917535 KSY917528:KSY917535 LCU917528:LCU917535 LMQ917528:LMQ917535 LWM917528:LWM917535 MGI917528:MGI917535 MQE917528:MQE917535 NAA917528:NAA917535 NJW917528:NJW917535 NTS917528:NTS917535 ODO917528:ODO917535 ONK917528:ONK917535 OXG917528:OXG917535 PHC917528:PHC917535 PQY917528:PQY917535 QAU917528:QAU917535 QKQ917528:QKQ917535 QUM917528:QUM917535 REI917528:REI917535 ROE917528:ROE917535 RYA917528:RYA917535 SHW917528:SHW917535 SRS917528:SRS917535 TBO917528:TBO917535 TLK917528:TLK917535 TVG917528:TVG917535 UFC917528:UFC917535 UOY917528:UOY917535 UYU917528:UYU917535 VIQ917528:VIQ917535 VSM917528:VSM917535 WCI917528:WCI917535 WME917528:WME917535 WWA917528:WWA917535 S983064:S983071 JO983064:JO983071 TK983064:TK983071 ADG983064:ADG983071 ANC983064:ANC983071 AWY983064:AWY983071 BGU983064:BGU983071 BQQ983064:BQQ983071 CAM983064:CAM983071 CKI983064:CKI983071 CUE983064:CUE983071 DEA983064:DEA983071 DNW983064:DNW983071 DXS983064:DXS983071 EHO983064:EHO983071 ERK983064:ERK983071 FBG983064:FBG983071 FLC983064:FLC983071 FUY983064:FUY983071 GEU983064:GEU983071 GOQ983064:GOQ983071 GYM983064:GYM983071 HII983064:HII983071 HSE983064:HSE983071 ICA983064:ICA983071 ILW983064:ILW983071 IVS983064:IVS983071 JFO983064:JFO983071 JPK983064:JPK983071 JZG983064:JZG983071 KJC983064:KJC983071 KSY983064:KSY983071 LCU983064:LCU983071 LMQ983064:LMQ983071 LWM983064:LWM983071 MGI983064:MGI983071 MQE983064:MQE983071 NAA983064:NAA983071 NJW983064:NJW983071 NTS983064:NTS983071 ODO983064:ODO983071 ONK983064:ONK983071 OXG983064:OXG983071 PHC983064:PHC983071 PQY983064:PQY983071 QAU983064:QAU983071 QKQ983064:QKQ983071 QUM983064:QUM983071 REI983064:REI983071 ROE983064:ROE983071 RYA983064:RYA983071 SHW983064:SHW983071 SRS983064:SRS983071 TBO983064:TBO983071 TLK983064:TLK983071 TVG983064:TVG983071 UFC983064:UFC983071 UOY983064:UOY983071 UYU983064:UYU983071 VIQ983064:VIQ983071 VSM983064:VSM983071 WCI983064:WCI983071 WME983064:WME983071 WWA983064:WWA983071 S36:S43 JO36:JO43 TK36:TK43 ADG36:ADG43 ANC36:ANC43 AWY36:AWY43 BGU36:BGU43 BQQ36:BQQ43 CAM36:CAM43 CKI36:CKI43 CUE36:CUE43 DEA36:DEA43 DNW36:DNW43 DXS36:DXS43 EHO36:EHO43 ERK36:ERK43 FBG36:FBG43 FLC36:FLC43 FUY36:FUY43 GEU36:GEU43 GOQ36:GOQ43 GYM36:GYM43 HII36:HII43 HSE36:HSE43 ICA36:ICA43 ILW36:ILW43 IVS36:IVS43 JFO36:JFO43 JPK36:JPK43 JZG36:JZG43 KJC36:KJC43 KSY36:KSY43 LCU36:LCU43 LMQ36:LMQ43 LWM36:LWM43 MGI36:MGI43 MQE36:MQE43 NAA36:NAA43 NJW36:NJW43 NTS36:NTS43 ODO36:ODO43 ONK36:ONK43 OXG36:OXG43 PHC36:PHC43 PQY36:PQY43 QAU36:QAU43 QKQ36:QKQ43 QUM36:QUM43 REI36:REI43 ROE36:ROE43 RYA36:RYA43 SHW36:SHW43 SRS36:SRS43 TBO36:TBO43 TLK36:TLK43 TVG36:TVG43 UFC36:UFC43 UOY36:UOY43 UYU36:UYU43 VIQ36:VIQ43 VSM36:VSM43 WCI36:WCI43 WME36:WME43 WWA36:WWA43 S65572:S65579 JO65572:JO65579 TK65572:TK65579 ADG65572:ADG65579 ANC65572:ANC65579 AWY65572:AWY65579 BGU65572:BGU65579 BQQ65572:BQQ65579 CAM65572:CAM65579 CKI65572:CKI65579 CUE65572:CUE65579 DEA65572:DEA65579 DNW65572:DNW65579 DXS65572:DXS65579 EHO65572:EHO65579 ERK65572:ERK65579 FBG65572:FBG65579 FLC65572:FLC65579 FUY65572:FUY65579 GEU65572:GEU65579 GOQ65572:GOQ65579 GYM65572:GYM65579 HII65572:HII65579 HSE65572:HSE65579 ICA65572:ICA65579 ILW65572:ILW65579 IVS65572:IVS65579 JFO65572:JFO65579 JPK65572:JPK65579 JZG65572:JZG65579 KJC65572:KJC65579 KSY65572:KSY65579 LCU65572:LCU65579 LMQ65572:LMQ65579 LWM65572:LWM65579 MGI65572:MGI65579 MQE65572:MQE65579 NAA65572:NAA65579 NJW65572:NJW65579 NTS65572:NTS65579 ODO65572:ODO65579 ONK65572:ONK65579 OXG65572:OXG65579 PHC65572:PHC65579 PQY65572:PQY65579 QAU65572:QAU65579 QKQ65572:QKQ65579 QUM65572:QUM65579 REI65572:REI65579 ROE65572:ROE65579 RYA65572:RYA65579 SHW65572:SHW65579 SRS65572:SRS65579 TBO65572:TBO65579 TLK65572:TLK65579 TVG65572:TVG65579 UFC65572:UFC65579 UOY65572:UOY65579 UYU65572:UYU65579 VIQ65572:VIQ65579 VSM65572:VSM65579 WCI65572:WCI65579 WME65572:WME65579 WWA65572:WWA65579 S131108:S131115 JO131108:JO131115 TK131108:TK131115 ADG131108:ADG131115 ANC131108:ANC131115 AWY131108:AWY131115 BGU131108:BGU131115 BQQ131108:BQQ131115 CAM131108:CAM131115 CKI131108:CKI131115 CUE131108:CUE131115 DEA131108:DEA131115 DNW131108:DNW131115 DXS131108:DXS131115 EHO131108:EHO131115 ERK131108:ERK131115 FBG131108:FBG131115 FLC131108:FLC131115 FUY131108:FUY131115 GEU131108:GEU131115 GOQ131108:GOQ131115 GYM131108:GYM131115 HII131108:HII131115 HSE131108:HSE131115 ICA131108:ICA131115 ILW131108:ILW131115 IVS131108:IVS131115 JFO131108:JFO131115 JPK131108:JPK131115 JZG131108:JZG131115 KJC131108:KJC131115 KSY131108:KSY131115 LCU131108:LCU131115 LMQ131108:LMQ131115 LWM131108:LWM131115 MGI131108:MGI131115 MQE131108:MQE131115 NAA131108:NAA131115 NJW131108:NJW131115 NTS131108:NTS131115 ODO131108:ODO131115 ONK131108:ONK131115 OXG131108:OXG131115 PHC131108:PHC131115 PQY131108:PQY131115 QAU131108:QAU131115 QKQ131108:QKQ131115 QUM131108:QUM131115 REI131108:REI131115 ROE131108:ROE131115 RYA131108:RYA131115 SHW131108:SHW131115 SRS131108:SRS131115 TBO131108:TBO131115 TLK131108:TLK131115 TVG131108:TVG131115 UFC131108:UFC131115 UOY131108:UOY131115 UYU131108:UYU131115 VIQ131108:VIQ131115 VSM131108:VSM131115 WCI131108:WCI131115 WME131108:WME131115 WWA131108:WWA131115 S196644:S196651 JO196644:JO196651 TK196644:TK196651 ADG196644:ADG196651 ANC196644:ANC196651 AWY196644:AWY196651 BGU196644:BGU196651 BQQ196644:BQQ196651 CAM196644:CAM196651 CKI196644:CKI196651 CUE196644:CUE196651 DEA196644:DEA196651 DNW196644:DNW196651 DXS196644:DXS196651 EHO196644:EHO196651 ERK196644:ERK196651 FBG196644:FBG196651 FLC196644:FLC196651 FUY196644:FUY196651 GEU196644:GEU196651 GOQ196644:GOQ196651 GYM196644:GYM196651 HII196644:HII196651 HSE196644:HSE196651 ICA196644:ICA196651 ILW196644:ILW196651 IVS196644:IVS196651 JFO196644:JFO196651 JPK196644:JPK196651 JZG196644:JZG196651 KJC196644:KJC196651 KSY196644:KSY196651 LCU196644:LCU196651 LMQ196644:LMQ196651 LWM196644:LWM196651 MGI196644:MGI196651 MQE196644:MQE196651 NAA196644:NAA196651 NJW196644:NJW196651 NTS196644:NTS196651 ODO196644:ODO196651 ONK196644:ONK196651 OXG196644:OXG196651 PHC196644:PHC196651 PQY196644:PQY196651 QAU196644:QAU196651 QKQ196644:QKQ196651 QUM196644:QUM196651 REI196644:REI196651 ROE196644:ROE196651 RYA196644:RYA196651 SHW196644:SHW196651 SRS196644:SRS196651 TBO196644:TBO196651 TLK196644:TLK196651 TVG196644:TVG196651 UFC196644:UFC196651 UOY196644:UOY196651 UYU196644:UYU196651 VIQ196644:VIQ196651 VSM196644:VSM196651 WCI196644:WCI196651 WME196644:WME196651 WWA196644:WWA196651 S262180:S262187 JO262180:JO262187 TK262180:TK262187 ADG262180:ADG262187 ANC262180:ANC262187 AWY262180:AWY262187 BGU262180:BGU262187 BQQ262180:BQQ262187 CAM262180:CAM262187 CKI262180:CKI262187 CUE262180:CUE262187 DEA262180:DEA262187 DNW262180:DNW262187 DXS262180:DXS262187 EHO262180:EHO262187 ERK262180:ERK262187 FBG262180:FBG262187 FLC262180:FLC262187 FUY262180:FUY262187 GEU262180:GEU262187 GOQ262180:GOQ262187 GYM262180:GYM262187 HII262180:HII262187 HSE262180:HSE262187 ICA262180:ICA262187 ILW262180:ILW262187 IVS262180:IVS262187 JFO262180:JFO262187 JPK262180:JPK262187 JZG262180:JZG262187 KJC262180:KJC262187 KSY262180:KSY262187 LCU262180:LCU262187 LMQ262180:LMQ262187 LWM262180:LWM262187 MGI262180:MGI262187 MQE262180:MQE262187 NAA262180:NAA262187 NJW262180:NJW262187 NTS262180:NTS262187 ODO262180:ODO262187 ONK262180:ONK262187 OXG262180:OXG262187 PHC262180:PHC262187 PQY262180:PQY262187 QAU262180:QAU262187 QKQ262180:QKQ262187 QUM262180:QUM262187 REI262180:REI262187 ROE262180:ROE262187 RYA262180:RYA262187 SHW262180:SHW262187 SRS262180:SRS262187 TBO262180:TBO262187 TLK262180:TLK262187 TVG262180:TVG262187 UFC262180:UFC262187 UOY262180:UOY262187 UYU262180:UYU262187 VIQ262180:VIQ262187 VSM262180:VSM262187 WCI262180:WCI262187 WME262180:WME262187 WWA262180:WWA262187 S327716:S327723 JO327716:JO327723 TK327716:TK327723 ADG327716:ADG327723 ANC327716:ANC327723 AWY327716:AWY327723 BGU327716:BGU327723 BQQ327716:BQQ327723 CAM327716:CAM327723 CKI327716:CKI327723 CUE327716:CUE327723 DEA327716:DEA327723 DNW327716:DNW327723 DXS327716:DXS327723 EHO327716:EHO327723 ERK327716:ERK327723 FBG327716:FBG327723 FLC327716:FLC327723 FUY327716:FUY327723 GEU327716:GEU327723 GOQ327716:GOQ327723 GYM327716:GYM327723 HII327716:HII327723 HSE327716:HSE327723 ICA327716:ICA327723 ILW327716:ILW327723 IVS327716:IVS327723 JFO327716:JFO327723 JPK327716:JPK327723 JZG327716:JZG327723 KJC327716:KJC327723 KSY327716:KSY327723 LCU327716:LCU327723 LMQ327716:LMQ327723 LWM327716:LWM327723 MGI327716:MGI327723 MQE327716:MQE327723 NAA327716:NAA327723 NJW327716:NJW327723 NTS327716:NTS327723 ODO327716:ODO327723 ONK327716:ONK327723 OXG327716:OXG327723 PHC327716:PHC327723 PQY327716:PQY327723 QAU327716:QAU327723 QKQ327716:QKQ327723 QUM327716:QUM327723 REI327716:REI327723 ROE327716:ROE327723 RYA327716:RYA327723 SHW327716:SHW327723 SRS327716:SRS327723 TBO327716:TBO327723 TLK327716:TLK327723 TVG327716:TVG327723 UFC327716:UFC327723 UOY327716:UOY327723 UYU327716:UYU327723 VIQ327716:VIQ327723 VSM327716:VSM327723 WCI327716:WCI327723 WME327716:WME327723 WWA327716:WWA327723 S393252:S393259 JO393252:JO393259 TK393252:TK393259 ADG393252:ADG393259 ANC393252:ANC393259 AWY393252:AWY393259 BGU393252:BGU393259 BQQ393252:BQQ393259 CAM393252:CAM393259 CKI393252:CKI393259 CUE393252:CUE393259 DEA393252:DEA393259 DNW393252:DNW393259 DXS393252:DXS393259 EHO393252:EHO393259 ERK393252:ERK393259 FBG393252:FBG393259 FLC393252:FLC393259 FUY393252:FUY393259 GEU393252:GEU393259 GOQ393252:GOQ393259 GYM393252:GYM393259 HII393252:HII393259 HSE393252:HSE393259 ICA393252:ICA393259 ILW393252:ILW393259 IVS393252:IVS393259 JFO393252:JFO393259 JPK393252:JPK393259 JZG393252:JZG393259 KJC393252:KJC393259 KSY393252:KSY393259 LCU393252:LCU393259 LMQ393252:LMQ393259 LWM393252:LWM393259 MGI393252:MGI393259 MQE393252:MQE393259 NAA393252:NAA393259 NJW393252:NJW393259 NTS393252:NTS393259 ODO393252:ODO393259 ONK393252:ONK393259 OXG393252:OXG393259 PHC393252:PHC393259 PQY393252:PQY393259 QAU393252:QAU393259 QKQ393252:QKQ393259 QUM393252:QUM393259 REI393252:REI393259 ROE393252:ROE393259 RYA393252:RYA393259 SHW393252:SHW393259 SRS393252:SRS393259 TBO393252:TBO393259 TLK393252:TLK393259 TVG393252:TVG393259 UFC393252:UFC393259 UOY393252:UOY393259 UYU393252:UYU393259 VIQ393252:VIQ393259 VSM393252:VSM393259 WCI393252:WCI393259 WME393252:WME393259 WWA393252:WWA393259 S458788:S458795 JO458788:JO458795 TK458788:TK458795 ADG458788:ADG458795 ANC458788:ANC458795 AWY458788:AWY458795 BGU458788:BGU458795 BQQ458788:BQQ458795 CAM458788:CAM458795 CKI458788:CKI458795 CUE458788:CUE458795 DEA458788:DEA458795 DNW458788:DNW458795 DXS458788:DXS458795 EHO458788:EHO458795 ERK458788:ERK458795 FBG458788:FBG458795 FLC458788:FLC458795 FUY458788:FUY458795 GEU458788:GEU458795 GOQ458788:GOQ458795 GYM458788:GYM458795 HII458788:HII458795 HSE458788:HSE458795 ICA458788:ICA458795 ILW458788:ILW458795 IVS458788:IVS458795 JFO458788:JFO458795 JPK458788:JPK458795 JZG458788:JZG458795 KJC458788:KJC458795 KSY458788:KSY458795 LCU458788:LCU458795 LMQ458788:LMQ458795 LWM458788:LWM458795 MGI458788:MGI458795 MQE458788:MQE458795 NAA458788:NAA458795 NJW458788:NJW458795 NTS458788:NTS458795 ODO458788:ODO458795 ONK458788:ONK458795 OXG458788:OXG458795 PHC458788:PHC458795 PQY458788:PQY458795 QAU458788:QAU458795 QKQ458788:QKQ458795 QUM458788:QUM458795 REI458788:REI458795 ROE458788:ROE458795 RYA458788:RYA458795 SHW458788:SHW458795 SRS458788:SRS458795 TBO458788:TBO458795 TLK458788:TLK458795 TVG458788:TVG458795 UFC458788:UFC458795 UOY458788:UOY458795 UYU458788:UYU458795 VIQ458788:VIQ458795 VSM458788:VSM458795 WCI458788:WCI458795 WME458788:WME458795 WWA458788:WWA458795 S524324:S524331 JO524324:JO524331 TK524324:TK524331 ADG524324:ADG524331 ANC524324:ANC524331 AWY524324:AWY524331 BGU524324:BGU524331 BQQ524324:BQQ524331 CAM524324:CAM524331 CKI524324:CKI524331 CUE524324:CUE524331 DEA524324:DEA524331 DNW524324:DNW524331 DXS524324:DXS524331 EHO524324:EHO524331 ERK524324:ERK524331 FBG524324:FBG524331 FLC524324:FLC524331 FUY524324:FUY524331 GEU524324:GEU524331 GOQ524324:GOQ524331 GYM524324:GYM524331 HII524324:HII524331 HSE524324:HSE524331 ICA524324:ICA524331 ILW524324:ILW524331 IVS524324:IVS524331 JFO524324:JFO524331 JPK524324:JPK524331 JZG524324:JZG524331 KJC524324:KJC524331 KSY524324:KSY524331 LCU524324:LCU524331 LMQ524324:LMQ524331 LWM524324:LWM524331 MGI524324:MGI524331 MQE524324:MQE524331 NAA524324:NAA524331 NJW524324:NJW524331 NTS524324:NTS524331 ODO524324:ODO524331 ONK524324:ONK524331 OXG524324:OXG524331 PHC524324:PHC524331 PQY524324:PQY524331 QAU524324:QAU524331 QKQ524324:QKQ524331 QUM524324:QUM524331 REI524324:REI524331 ROE524324:ROE524331 RYA524324:RYA524331 SHW524324:SHW524331 SRS524324:SRS524331 TBO524324:TBO524331 TLK524324:TLK524331 TVG524324:TVG524331 UFC524324:UFC524331 UOY524324:UOY524331 UYU524324:UYU524331 VIQ524324:VIQ524331 VSM524324:VSM524331 WCI524324:WCI524331 WME524324:WME524331 WWA524324:WWA524331 S589860:S589867 JO589860:JO589867 TK589860:TK589867 ADG589860:ADG589867 ANC589860:ANC589867 AWY589860:AWY589867 BGU589860:BGU589867 BQQ589860:BQQ589867 CAM589860:CAM589867 CKI589860:CKI589867 CUE589860:CUE589867 DEA589860:DEA589867 DNW589860:DNW589867 DXS589860:DXS589867 EHO589860:EHO589867 ERK589860:ERK589867 FBG589860:FBG589867 FLC589860:FLC589867 FUY589860:FUY589867 GEU589860:GEU589867 GOQ589860:GOQ589867 GYM589860:GYM589867 HII589860:HII589867 HSE589860:HSE589867 ICA589860:ICA589867 ILW589860:ILW589867 IVS589860:IVS589867 JFO589860:JFO589867 JPK589860:JPK589867 JZG589860:JZG589867 KJC589860:KJC589867 KSY589860:KSY589867 LCU589860:LCU589867 LMQ589860:LMQ589867 LWM589860:LWM589867 MGI589860:MGI589867 MQE589860:MQE589867 NAA589860:NAA589867 NJW589860:NJW589867 NTS589860:NTS589867 ODO589860:ODO589867 ONK589860:ONK589867 OXG589860:OXG589867 PHC589860:PHC589867 PQY589860:PQY589867 QAU589860:QAU589867 QKQ589860:QKQ589867 QUM589860:QUM589867 REI589860:REI589867 ROE589860:ROE589867 RYA589860:RYA589867 SHW589860:SHW589867 SRS589860:SRS589867 TBO589860:TBO589867 TLK589860:TLK589867 TVG589860:TVG589867 UFC589860:UFC589867 UOY589860:UOY589867 UYU589860:UYU589867 VIQ589860:VIQ589867 VSM589860:VSM589867 WCI589860:WCI589867 WME589860:WME589867 WWA589860:WWA589867 S655396:S655403 JO655396:JO655403 TK655396:TK655403 ADG655396:ADG655403 ANC655396:ANC655403 AWY655396:AWY655403 BGU655396:BGU655403 BQQ655396:BQQ655403 CAM655396:CAM655403 CKI655396:CKI655403 CUE655396:CUE655403 DEA655396:DEA655403 DNW655396:DNW655403 DXS655396:DXS655403 EHO655396:EHO655403 ERK655396:ERK655403 FBG655396:FBG655403 FLC655396:FLC655403 FUY655396:FUY655403 GEU655396:GEU655403 GOQ655396:GOQ655403 GYM655396:GYM655403 HII655396:HII655403 HSE655396:HSE655403 ICA655396:ICA655403 ILW655396:ILW655403 IVS655396:IVS655403 JFO655396:JFO655403 JPK655396:JPK655403 JZG655396:JZG655403 KJC655396:KJC655403 KSY655396:KSY655403 LCU655396:LCU655403 LMQ655396:LMQ655403 LWM655396:LWM655403 MGI655396:MGI655403 MQE655396:MQE655403 NAA655396:NAA655403 NJW655396:NJW655403 NTS655396:NTS655403 ODO655396:ODO655403 ONK655396:ONK655403 OXG655396:OXG655403 PHC655396:PHC655403 PQY655396:PQY655403 QAU655396:QAU655403 QKQ655396:QKQ655403 QUM655396:QUM655403 REI655396:REI655403 ROE655396:ROE655403 RYA655396:RYA655403 SHW655396:SHW655403 SRS655396:SRS655403 TBO655396:TBO655403 TLK655396:TLK655403 TVG655396:TVG655403 UFC655396:UFC655403 UOY655396:UOY655403 UYU655396:UYU655403 VIQ655396:VIQ655403 VSM655396:VSM655403 WCI655396:WCI655403 WME655396:WME655403 WWA655396:WWA655403 S720932:S720939 JO720932:JO720939 TK720932:TK720939 ADG720932:ADG720939 ANC720932:ANC720939 AWY720932:AWY720939 BGU720932:BGU720939 BQQ720932:BQQ720939 CAM720932:CAM720939 CKI720932:CKI720939 CUE720932:CUE720939 DEA720932:DEA720939 DNW720932:DNW720939 DXS720932:DXS720939 EHO720932:EHO720939 ERK720932:ERK720939 FBG720932:FBG720939 FLC720932:FLC720939 FUY720932:FUY720939 GEU720932:GEU720939 GOQ720932:GOQ720939 GYM720932:GYM720939 HII720932:HII720939 HSE720932:HSE720939 ICA720932:ICA720939 ILW720932:ILW720939 IVS720932:IVS720939 JFO720932:JFO720939 JPK720932:JPK720939 JZG720932:JZG720939 KJC720932:KJC720939 KSY720932:KSY720939 LCU720932:LCU720939 LMQ720932:LMQ720939 LWM720932:LWM720939 MGI720932:MGI720939 MQE720932:MQE720939 NAA720932:NAA720939 NJW720932:NJW720939 NTS720932:NTS720939 ODO720932:ODO720939 ONK720932:ONK720939 OXG720932:OXG720939 PHC720932:PHC720939 PQY720932:PQY720939 QAU720932:QAU720939 QKQ720932:QKQ720939 QUM720932:QUM720939 REI720932:REI720939 ROE720932:ROE720939 RYA720932:RYA720939 SHW720932:SHW720939 SRS720932:SRS720939 TBO720932:TBO720939 TLK720932:TLK720939 TVG720932:TVG720939 UFC720932:UFC720939 UOY720932:UOY720939 UYU720932:UYU720939 VIQ720932:VIQ720939 VSM720932:VSM720939 WCI720932:WCI720939 WME720932:WME720939 WWA720932:WWA720939 S786468:S786475 JO786468:JO786475 TK786468:TK786475 ADG786468:ADG786475 ANC786468:ANC786475 AWY786468:AWY786475 BGU786468:BGU786475 BQQ786468:BQQ786475 CAM786468:CAM786475 CKI786468:CKI786475 CUE786468:CUE786475 DEA786468:DEA786475 DNW786468:DNW786475 DXS786468:DXS786475 EHO786468:EHO786475 ERK786468:ERK786475 FBG786468:FBG786475 FLC786468:FLC786475 FUY786468:FUY786475 GEU786468:GEU786475 GOQ786468:GOQ786475 GYM786468:GYM786475 HII786468:HII786475 HSE786468:HSE786475 ICA786468:ICA786475 ILW786468:ILW786475 IVS786468:IVS786475 JFO786468:JFO786475 JPK786468:JPK786475 JZG786468:JZG786475 KJC786468:KJC786475 KSY786468:KSY786475 LCU786468:LCU786475 LMQ786468:LMQ786475 LWM786468:LWM786475 MGI786468:MGI786475 MQE786468:MQE786475 NAA786468:NAA786475 NJW786468:NJW786475 NTS786468:NTS786475 ODO786468:ODO786475 ONK786468:ONK786475 OXG786468:OXG786475 PHC786468:PHC786475 PQY786468:PQY786475 QAU786468:QAU786475 QKQ786468:QKQ786475 QUM786468:QUM786475 REI786468:REI786475 ROE786468:ROE786475 RYA786468:RYA786475 SHW786468:SHW786475 SRS786468:SRS786475 TBO786468:TBO786475 TLK786468:TLK786475 TVG786468:TVG786475 UFC786468:UFC786475 UOY786468:UOY786475 UYU786468:UYU786475 VIQ786468:VIQ786475 VSM786468:VSM786475 WCI786468:WCI786475 WME786468:WME786475 WWA786468:WWA786475 S852004:S852011 JO852004:JO852011 TK852004:TK852011 ADG852004:ADG852011 ANC852004:ANC852011 AWY852004:AWY852011 BGU852004:BGU852011 BQQ852004:BQQ852011 CAM852004:CAM852011 CKI852004:CKI852011 CUE852004:CUE852011 DEA852004:DEA852011 DNW852004:DNW852011 DXS852004:DXS852011 EHO852004:EHO852011 ERK852004:ERK852011 FBG852004:FBG852011 FLC852004:FLC852011 FUY852004:FUY852011 GEU852004:GEU852011 GOQ852004:GOQ852011 GYM852004:GYM852011 HII852004:HII852011 HSE852004:HSE852011 ICA852004:ICA852011 ILW852004:ILW852011 IVS852004:IVS852011 JFO852004:JFO852011 JPK852004:JPK852011 JZG852004:JZG852011 KJC852004:KJC852011 KSY852004:KSY852011 LCU852004:LCU852011 LMQ852004:LMQ852011 LWM852004:LWM852011 MGI852004:MGI852011 MQE852004:MQE852011 NAA852004:NAA852011 NJW852004:NJW852011 NTS852004:NTS852011 ODO852004:ODO852011 ONK852004:ONK852011 OXG852004:OXG852011 PHC852004:PHC852011 PQY852004:PQY852011 QAU852004:QAU852011 QKQ852004:QKQ852011 QUM852004:QUM852011 REI852004:REI852011 ROE852004:ROE852011 RYA852004:RYA852011 SHW852004:SHW852011 SRS852004:SRS852011 TBO852004:TBO852011 TLK852004:TLK852011 TVG852004:TVG852011 UFC852004:UFC852011 UOY852004:UOY852011 UYU852004:UYU852011 VIQ852004:VIQ852011 VSM852004:VSM852011 WCI852004:WCI852011 WME852004:WME852011 WWA852004:WWA852011 S917540:S917547 JO917540:JO917547 TK917540:TK917547 ADG917540:ADG917547 ANC917540:ANC917547 AWY917540:AWY917547 BGU917540:BGU917547 BQQ917540:BQQ917547 CAM917540:CAM917547 CKI917540:CKI917547 CUE917540:CUE917547 DEA917540:DEA917547 DNW917540:DNW917547 DXS917540:DXS917547 EHO917540:EHO917547 ERK917540:ERK917547 FBG917540:FBG917547 FLC917540:FLC917547 FUY917540:FUY917547 GEU917540:GEU917547 GOQ917540:GOQ917547 GYM917540:GYM917547 HII917540:HII917547 HSE917540:HSE917547 ICA917540:ICA917547 ILW917540:ILW917547 IVS917540:IVS917547 JFO917540:JFO917547 JPK917540:JPK917547 JZG917540:JZG917547 KJC917540:KJC917547 KSY917540:KSY917547 LCU917540:LCU917547 LMQ917540:LMQ917547 LWM917540:LWM917547 MGI917540:MGI917547 MQE917540:MQE917547 NAA917540:NAA917547 NJW917540:NJW917547 NTS917540:NTS917547 ODO917540:ODO917547 ONK917540:ONK917547 OXG917540:OXG917547 PHC917540:PHC917547 PQY917540:PQY917547 QAU917540:QAU917547 QKQ917540:QKQ917547 QUM917540:QUM917547 REI917540:REI917547 ROE917540:ROE917547 RYA917540:RYA917547 SHW917540:SHW917547 SRS917540:SRS917547 TBO917540:TBO917547 TLK917540:TLK917547 TVG917540:TVG917547 UFC917540:UFC917547 UOY917540:UOY917547 UYU917540:UYU917547 VIQ917540:VIQ917547 VSM917540:VSM917547 WCI917540:WCI917547 WME917540:WME917547 WWA917540:WWA917547 S983076:S983083 JO983076:JO983083 TK983076:TK983083 ADG983076:ADG983083 ANC983076:ANC983083 AWY983076:AWY983083 BGU983076:BGU983083 BQQ983076:BQQ983083 CAM983076:CAM983083 CKI983076:CKI983083 CUE983076:CUE983083 DEA983076:DEA983083 DNW983076:DNW983083 DXS983076:DXS983083 EHO983076:EHO983083 ERK983076:ERK983083 FBG983076:FBG983083 FLC983076:FLC983083 FUY983076:FUY983083 GEU983076:GEU983083 GOQ983076:GOQ983083 GYM983076:GYM983083 HII983076:HII983083 HSE983076:HSE983083 ICA983076:ICA983083 ILW983076:ILW983083 IVS983076:IVS983083 JFO983076:JFO983083 JPK983076:JPK983083 JZG983076:JZG983083 KJC983076:KJC983083 KSY983076:KSY983083 LCU983076:LCU983083 LMQ983076:LMQ983083 LWM983076:LWM983083 MGI983076:MGI983083 MQE983076:MQE983083 NAA983076:NAA983083 NJW983076:NJW983083 NTS983076:NTS983083 ODO983076:ODO983083 ONK983076:ONK983083 OXG983076:OXG983083 PHC983076:PHC983083 PQY983076:PQY983083 QAU983076:QAU983083 QKQ983076:QKQ983083 QUM983076:QUM983083 REI983076:REI983083 ROE983076:ROE983083 RYA983076:RYA983083 SHW983076:SHW983083 SRS983076:SRS983083 TBO983076:TBO983083 TLK983076:TLK983083 TVG983076:TVG983083 UFC983076:UFC983083 UOY983076:UOY983083 UYU983076:UYU983083 VIQ983076:VIQ983083 VSM983076:VSM983083 WCI983076:WCI983083 WME983076:WME983083 WWA983076:WWA983083 S312:S319 JO312:JO319 TK312:TK319 ADG312:ADG319 ANC312:ANC319 AWY312:AWY319 BGU312:BGU319 BQQ312:BQQ319 CAM312:CAM319 CKI312:CKI319 CUE312:CUE319 DEA312:DEA319 DNW312:DNW319 DXS312:DXS319 EHO312:EHO319 ERK312:ERK319 FBG312:FBG319 FLC312:FLC319 FUY312:FUY319 GEU312:GEU319 GOQ312:GOQ319 GYM312:GYM319 HII312:HII319 HSE312:HSE319 ICA312:ICA319 ILW312:ILW319 IVS312:IVS319 JFO312:JFO319 JPK312:JPK319 JZG312:JZG319 KJC312:KJC319 KSY312:KSY319 LCU312:LCU319 LMQ312:LMQ319 LWM312:LWM319 MGI312:MGI319 MQE312:MQE319 NAA312:NAA319 NJW312:NJW319 NTS312:NTS319 ODO312:ODO319 ONK312:ONK319 OXG312:OXG319 PHC312:PHC319 PQY312:PQY319 QAU312:QAU319 QKQ312:QKQ319 QUM312:QUM319 REI312:REI319 ROE312:ROE319 RYA312:RYA319 SHW312:SHW319 SRS312:SRS319 TBO312:TBO319 TLK312:TLK319 TVG312:TVG319 UFC312:UFC319 UOY312:UOY319 UYU312:UYU319 VIQ312:VIQ319 VSM312:VSM319 WCI312:WCI319 WME312:WME319 WWA312:WWA319 S65848:S65855 JO65848:JO65855 TK65848:TK65855 ADG65848:ADG65855 ANC65848:ANC65855 AWY65848:AWY65855 BGU65848:BGU65855 BQQ65848:BQQ65855 CAM65848:CAM65855 CKI65848:CKI65855 CUE65848:CUE65855 DEA65848:DEA65855 DNW65848:DNW65855 DXS65848:DXS65855 EHO65848:EHO65855 ERK65848:ERK65855 FBG65848:FBG65855 FLC65848:FLC65855 FUY65848:FUY65855 GEU65848:GEU65855 GOQ65848:GOQ65855 GYM65848:GYM65855 HII65848:HII65855 HSE65848:HSE65855 ICA65848:ICA65855 ILW65848:ILW65855 IVS65848:IVS65855 JFO65848:JFO65855 JPK65848:JPK65855 JZG65848:JZG65855 KJC65848:KJC65855 KSY65848:KSY65855 LCU65848:LCU65855 LMQ65848:LMQ65855 LWM65848:LWM65855 MGI65848:MGI65855 MQE65848:MQE65855 NAA65848:NAA65855 NJW65848:NJW65855 NTS65848:NTS65855 ODO65848:ODO65855 ONK65848:ONK65855 OXG65848:OXG65855 PHC65848:PHC65855 PQY65848:PQY65855 QAU65848:QAU65855 QKQ65848:QKQ65855 QUM65848:QUM65855 REI65848:REI65855 ROE65848:ROE65855 RYA65848:RYA65855 SHW65848:SHW65855 SRS65848:SRS65855 TBO65848:TBO65855 TLK65848:TLK65855 TVG65848:TVG65855 UFC65848:UFC65855 UOY65848:UOY65855 UYU65848:UYU65855 VIQ65848:VIQ65855 VSM65848:VSM65855 WCI65848:WCI65855 WME65848:WME65855 WWA65848:WWA65855 S131384:S131391 JO131384:JO131391 TK131384:TK131391 ADG131384:ADG131391 ANC131384:ANC131391 AWY131384:AWY131391 BGU131384:BGU131391 BQQ131384:BQQ131391 CAM131384:CAM131391 CKI131384:CKI131391 CUE131384:CUE131391 DEA131384:DEA131391 DNW131384:DNW131391 DXS131384:DXS131391 EHO131384:EHO131391 ERK131384:ERK131391 FBG131384:FBG131391 FLC131384:FLC131391 FUY131384:FUY131391 GEU131384:GEU131391 GOQ131384:GOQ131391 GYM131384:GYM131391 HII131384:HII131391 HSE131384:HSE131391 ICA131384:ICA131391 ILW131384:ILW131391 IVS131384:IVS131391 JFO131384:JFO131391 JPK131384:JPK131391 JZG131384:JZG131391 KJC131384:KJC131391 KSY131384:KSY131391 LCU131384:LCU131391 LMQ131384:LMQ131391 LWM131384:LWM131391 MGI131384:MGI131391 MQE131384:MQE131391 NAA131384:NAA131391 NJW131384:NJW131391 NTS131384:NTS131391 ODO131384:ODO131391 ONK131384:ONK131391 OXG131384:OXG131391 PHC131384:PHC131391 PQY131384:PQY131391 QAU131384:QAU131391 QKQ131384:QKQ131391 QUM131384:QUM131391 REI131384:REI131391 ROE131384:ROE131391 RYA131384:RYA131391 SHW131384:SHW131391 SRS131384:SRS131391 TBO131384:TBO131391 TLK131384:TLK131391 TVG131384:TVG131391 UFC131384:UFC131391 UOY131384:UOY131391 UYU131384:UYU131391 VIQ131384:VIQ131391 VSM131384:VSM131391 WCI131384:WCI131391 WME131384:WME131391 WWA131384:WWA131391 S196920:S196927 JO196920:JO196927 TK196920:TK196927 ADG196920:ADG196927 ANC196920:ANC196927 AWY196920:AWY196927 BGU196920:BGU196927 BQQ196920:BQQ196927 CAM196920:CAM196927 CKI196920:CKI196927 CUE196920:CUE196927 DEA196920:DEA196927 DNW196920:DNW196927 DXS196920:DXS196927 EHO196920:EHO196927 ERK196920:ERK196927 FBG196920:FBG196927 FLC196920:FLC196927 FUY196920:FUY196927 GEU196920:GEU196927 GOQ196920:GOQ196927 GYM196920:GYM196927 HII196920:HII196927 HSE196920:HSE196927 ICA196920:ICA196927 ILW196920:ILW196927 IVS196920:IVS196927 JFO196920:JFO196927 JPK196920:JPK196927 JZG196920:JZG196927 KJC196920:KJC196927 KSY196920:KSY196927 LCU196920:LCU196927 LMQ196920:LMQ196927 LWM196920:LWM196927 MGI196920:MGI196927 MQE196920:MQE196927 NAA196920:NAA196927 NJW196920:NJW196927 NTS196920:NTS196927 ODO196920:ODO196927 ONK196920:ONK196927 OXG196920:OXG196927 PHC196920:PHC196927 PQY196920:PQY196927 QAU196920:QAU196927 QKQ196920:QKQ196927 QUM196920:QUM196927 REI196920:REI196927 ROE196920:ROE196927 RYA196920:RYA196927 SHW196920:SHW196927 SRS196920:SRS196927 TBO196920:TBO196927 TLK196920:TLK196927 TVG196920:TVG196927 UFC196920:UFC196927 UOY196920:UOY196927 UYU196920:UYU196927 VIQ196920:VIQ196927 VSM196920:VSM196927 WCI196920:WCI196927 WME196920:WME196927 WWA196920:WWA196927 S262456:S262463 JO262456:JO262463 TK262456:TK262463 ADG262456:ADG262463 ANC262456:ANC262463 AWY262456:AWY262463 BGU262456:BGU262463 BQQ262456:BQQ262463 CAM262456:CAM262463 CKI262456:CKI262463 CUE262456:CUE262463 DEA262456:DEA262463 DNW262456:DNW262463 DXS262456:DXS262463 EHO262456:EHO262463 ERK262456:ERK262463 FBG262456:FBG262463 FLC262456:FLC262463 FUY262456:FUY262463 GEU262456:GEU262463 GOQ262456:GOQ262463 GYM262456:GYM262463 HII262456:HII262463 HSE262456:HSE262463 ICA262456:ICA262463 ILW262456:ILW262463 IVS262456:IVS262463 JFO262456:JFO262463 JPK262456:JPK262463 JZG262456:JZG262463 KJC262456:KJC262463 KSY262456:KSY262463 LCU262456:LCU262463 LMQ262456:LMQ262463 LWM262456:LWM262463 MGI262456:MGI262463 MQE262456:MQE262463 NAA262456:NAA262463 NJW262456:NJW262463 NTS262456:NTS262463 ODO262456:ODO262463 ONK262456:ONK262463 OXG262456:OXG262463 PHC262456:PHC262463 PQY262456:PQY262463 QAU262456:QAU262463 QKQ262456:QKQ262463 QUM262456:QUM262463 REI262456:REI262463 ROE262456:ROE262463 RYA262456:RYA262463 SHW262456:SHW262463 SRS262456:SRS262463 TBO262456:TBO262463 TLK262456:TLK262463 TVG262456:TVG262463 UFC262456:UFC262463 UOY262456:UOY262463 UYU262456:UYU262463 VIQ262456:VIQ262463 VSM262456:VSM262463 WCI262456:WCI262463 WME262456:WME262463 WWA262456:WWA262463 S327992:S327999 JO327992:JO327999 TK327992:TK327999 ADG327992:ADG327999 ANC327992:ANC327999 AWY327992:AWY327999 BGU327992:BGU327999 BQQ327992:BQQ327999 CAM327992:CAM327999 CKI327992:CKI327999 CUE327992:CUE327999 DEA327992:DEA327999 DNW327992:DNW327999 DXS327992:DXS327999 EHO327992:EHO327999 ERK327992:ERK327999 FBG327992:FBG327999 FLC327992:FLC327999 FUY327992:FUY327999 GEU327992:GEU327999 GOQ327992:GOQ327999 GYM327992:GYM327999 HII327992:HII327999 HSE327992:HSE327999 ICA327992:ICA327999 ILW327992:ILW327999 IVS327992:IVS327999 JFO327992:JFO327999 JPK327992:JPK327999 JZG327992:JZG327999 KJC327992:KJC327999 KSY327992:KSY327999 LCU327992:LCU327999 LMQ327992:LMQ327999 LWM327992:LWM327999 MGI327992:MGI327999 MQE327992:MQE327999 NAA327992:NAA327999 NJW327992:NJW327999 NTS327992:NTS327999 ODO327992:ODO327999 ONK327992:ONK327999 OXG327992:OXG327999 PHC327992:PHC327999 PQY327992:PQY327999 QAU327992:QAU327999 QKQ327992:QKQ327999 QUM327992:QUM327999 REI327992:REI327999 ROE327992:ROE327999 RYA327992:RYA327999 SHW327992:SHW327999 SRS327992:SRS327999 TBO327992:TBO327999 TLK327992:TLK327999 TVG327992:TVG327999 UFC327992:UFC327999 UOY327992:UOY327999 UYU327992:UYU327999 VIQ327992:VIQ327999 VSM327992:VSM327999 WCI327992:WCI327999 WME327992:WME327999 WWA327992:WWA327999 S393528:S393535 JO393528:JO393535 TK393528:TK393535 ADG393528:ADG393535 ANC393528:ANC393535 AWY393528:AWY393535 BGU393528:BGU393535 BQQ393528:BQQ393535 CAM393528:CAM393535 CKI393528:CKI393535 CUE393528:CUE393535 DEA393528:DEA393535 DNW393528:DNW393535 DXS393528:DXS393535 EHO393528:EHO393535 ERK393528:ERK393535 FBG393528:FBG393535 FLC393528:FLC393535 FUY393528:FUY393535 GEU393528:GEU393535 GOQ393528:GOQ393535 GYM393528:GYM393535 HII393528:HII393535 HSE393528:HSE393535 ICA393528:ICA393535 ILW393528:ILW393535 IVS393528:IVS393535 JFO393528:JFO393535 JPK393528:JPK393535 JZG393528:JZG393535 KJC393528:KJC393535 KSY393528:KSY393535 LCU393528:LCU393535 LMQ393528:LMQ393535 LWM393528:LWM393535 MGI393528:MGI393535 MQE393528:MQE393535 NAA393528:NAA393535 NJW393528:NJW393535 NTS393528:NTS393535 ODO393528:ODO393535 ONK393528:ONK393535 OXG393528:OXG393535 PHC393528:PHC393535 PQY393528:PQY393535 QAU393528:QAU393535 QKQ393528:QKQ393535 QUM393528:QUM393535 REI393528:REI393535 ROE393528:ROE393535 RYA393528:RYA393535 SHW393528:SHW393535 SRS393528:SRS393535 TBO393528:TBO393535 TLK393528:TLK393535 TVG393528:TVG393535 UFC393528:UFC393535 UOY393528:UOY393535 UYU393528:UYU393535 VIQ393528:VIQ393535 VSM393528:VSM393535 WCI393528:WCI393535 WME393528:WME393535 WWA393528:WWA393535 S459064:S459071 JO459064:JO459071 TK459064:TK459071 ADG459064:ADG459071 ANC459064:ANC459071 AWY459064:AWY459071 BGU459064:BGU459071 BQQ459064:BQQ459071 CAM459064:CAM459071 CKI459064:CKI459071 CUE459064:CUE459071 DEA459064:DEA459071 DNW459064:DNW459071 DXS459064:DXS459071 EHO459064:EHO459071 ERK459064:ERK459071 FBG459064:FBG459071 FLC459064:FLC459071 FUY459064:FUY459071 GEU459064:GEU459071 GOQ459064:GOQ459071 GYM459064:GYM459071 HII459064:HII459071 HSE459064:HSE459071 ICA459064:ICA459071 ILW459064:ILW459071 IVS459064:IVS459071 JFO459064:JFO459071 JPK459064:JPK459071 JZG459064:JZG459071 KJC459064:KJC459071 KSY459064:KSY459071 LCU459064:LCU459071 LMQ459064:LMQ459071 LWM459064:LWM459071 MGI459064:MGI459071 MQE459064:MQE459071 NAA459064:NAA459071 NJW459064:NJW459071 NTS459064:NTS459071 ODO459064:ODO459071 ONK459064:ONK459071 OXG459064:OXG459071 PHC459064:PHC459071 PQY459064:PQY459071 QAU459064:QAU459071 QKQ459064:QKQ459071 QUM459064:QUM459071 REI459064:REI459071 ROE459064:ROE459071 RYA459064:RYA459071 SHW459064:SHW459071 SRS459064:SRS459071 TBO459064:TBO459071 TLK459064:TLK459071 TVG459064:TVG459071 UFC459064:UFC459071 UOY459064:UOY459071 UYU459064:UYU459071 VIQ459064:VIQ459071 VSM459064:VSM459071 WCI459064:WCI459071 WME459064:WME459071 WWA459064:WWA459071 S524600:S524607 JO524600:JO524607 TK524600:TK524607 ADG524600:ADG524607 ANC524600:ANC524607 AWY524600:AWY524607 BGU524600:BGU524607 BQQ524600:BQQ524607 CAM524600:CAM524607 CKI524600:CKI524607 CUE524600:CUE524607 DEA524600:DEA524607 DNW524600:DNW524607 DXS524600:DXS524607 EHO524600:EHO524607 ERK524600:ERK524607 FBG524600:FBG524607 FLC524600:FLC524607 FUY524600:FUY524607 GEU524600:GEU524607 GOQ524600:GOQ524607 GYM524600:GYM524607 HII524600:HII524607 HSE524600:HSE524607 ICA524600:ICA524607 ILW524600:ILW524607 IVS524600:IVS524607 JFO524600:JFO524607 JPK524600:JPK524607 JZG524600:JZG524607 KJC524600:KJC524607 KSY524600:KSY524607 LCU524600:LCU524607 LMQ524600:LMQ524607 LWM524600:LWM524607 MGI524600:MGI524607 MQE524600:MQE524607 NAA524600:NAA524607 NJW524600:NJW524607 NTS524600:NTS524607 ODO524600:ODO524607 ONK524600:ONK524607 OXG524600:OXG524607 PHC524600:PHC524607 PQY524600:PQY524607 QAU524600:QAU524607 QKQ524600:QKQ524607 QUM524600:QUM524607 REI524600:REI524607 ROE524600:ROE524607 RYA524600:RYA524607 SHW524600:SHW524607 SRS524600:SRS524607 TBO524600:TBO524607 TLK524600:TLK524607 TVG524600:TVG524607 UFC524600:UFC524607 UOY524600:UOY524607 UYU524600:UYU524607 VIQ524600:VIQ524607 VSM524600:VSM524607 WCI524600:WCI524607 WME524600:WME524607 WWA524600:WWA524607 S590136:S590143 JO590136:JO590143 TK590136:TK590143 ADG590136:ADG590143 ANC590136:ANC590143 AWY590136:AWY590143 BGU590136:BGU590143 BQQ590136:BQQ590143 CAM590136:CAM590143 CKI590136:CKI590143 CUE590136:CUE590143 DEA590136:DEA590143 DNW590136:DNW590143 DXS590136:DXS590143 EHO590136:EHO590143 ERK590136:ERK590143 FBG590136:FBG590143 FLC590136:FLC590143 FUY590136:FUY590143 GEU590136:GEU590143 GOQ590136:GOQ590143 GYM590136:GYM590143 HII590136:HII590143 HSE590136:HSE590143 ICA590136:ICA590143 ILW590136:ILW590143 IVS590136:IVS590143 JFO590136:JFO590143 JPK590136:JPK590143 JZG590136:JZG590143 KJC590136:KJC590143 KSY590136:KSY590143 LCU590136:LCU590143 LMQ590136:LMQ590143 LWM590136:LWM590143 MGI590136:MGI590143 MQE590136:MQE590143 NAA590136:NAA590143 NJW590136:NJW590143 NTS590136:NTS590143 ODO590136:ODO590143 ONK590136:ONK590143 OXG590136:OXG590143 PHC590136:PHC590143 PQY590136:PQY590143 QAU590136:QAU590143 QKQ590136:QKQ590143 QUM590136:QUM590143 REI590136:REI590143 ROE590136:ROE590143 RYA590136:RYA590143 SHW590136:SHW590143 SRS590136:SRS590143 TBO590136:TBO590143 TLK590136:TLK590143 TVG590136:TVG590143 UFC590136:UFC590143 UOY590136:UOY590143 UYU590136:UYU590143 VIQ590136:VIQ590143 VSM590136:VSM590143 WCI590136:WCI590143 WME590136:WME590143 WWA590136:WWA590143 S655672:S655679 JO655672:JO655679 TK655672:TK655679 ADG655672:ADG655679 ANC655672:ANC655679 AWY655672:AWY655679 BGU655672:BGU655679 BQQ655672:BQQ655679 CAM655672:CAM655679 CKI655672:CKI655679 CUE655672:CUE655679 DEA655672:DEA655679 DNW655672:DNW655679 DXS655672:DXS655679 EHO655672:EHO655679 ERK655672:ERK655679 FBG655672:FBG655679 FLC655672:FLC655679 FUY655672:FUY655679 GEU655672:GEU655679 GOQ655672:GOQ655679 GYM655672:GYM655679 HII655672:HII655679 HSE655672:HSE655679 ICA655672:ICA655679 ILW655672:ILW655679 IVS655672:IVS655679 JFO655672:JFO655679 JPK655672:JPK655679 JZG655672:JZG655679 KJC655672:KJC655679 KSY655672:KSY655679 LCU655672:LCU655679 LMQ655672:LMQ655679 LWM655672:LWM655679 MGI655672:MGI655679 MQE655672:MQE655679 NAA655672:NAA655679 NJW655672:NJW655679 NTS655672:NTS655679 ODO655672:ODO655679 ONK655672:ONK655679 OXG655672:OXG655679 PHC655672:PHC655679 PQY655672:PQY655679 QAU655672:QAU655679 QKQ655672:QKQ655679 QUM655672:QUM655679 REI655672:REI655679 ROE655672:ROE655679 RYA655672:RYA655679 SHW655672:SHW655679 SRS655672:SRS655679 TBO655672:TBO655679 TLK655672:TLK655679 TVG655672:TVG655679 UFC655672:UFC655679 UOY655672:UOY655679 UYU655672:UYU655679 VIQ655672:VIQ655679 VSM655672:VSM655679 WCI655672:WCI655679 WME655672:WME655679 WWA655672:WWA655679 S721208:S721215 JO721208:JO721215 TK721208:TK721215 ADG721208:ADG721215 ANC721208:ANC721215 AWY721208:AWY721215 BGU721208:BGU721215 BQQ721208:BQQ721215 CAM721208:CAM721215 CKI721208:CKI721215 CUE721208:CUE721215 DEA721208:DEA721215 DNW721208:DNW721215 DXS721208:DXS721215 EHO721208:EHO721215 ERK721208:ERK721215 FBG721208:FBG721215 FLC721208:FLC721215 FUY721208:FUY721215 GEU721208:GEU721215 GOQ721208:GOQ721215 GYM721208:GYM721215 HII721208:HII721215 HSE721208:HSE721215 ICA721208:ICA721215 ILW721208:ILW721215 IVS721208:IVS721215 JFO721208:JFO721215 JPK721208:JPK721215 JZG721208:JZG721215 KJC721208:KJC721215 KSY721208:KSY721215 LCU721208:LCU721215 LMQ721208:LMQ721215 LWM721208:LWM721215 MGI721208:MGI721215 MQE721208:MQE721215 NAA721208:NAA721215 NJW721208:NJW721215 NTS721208:NTS721215 ODO721208:ODO721215 ONK721208:ONK721215 OXG721208:OXG721215 PHC721208:PHC721215 PQY721208:PQY721215 QAU721208:QAU721215 QKQ721208:QKQ721215 QUM721208:QUM721215 REI721208:REI721215 ROE721208:ROE721215 RYA721208:RYA721215 SHW721208:SHW721215 SRS721208:SRS721215 TBO721208:TBO721215 TLK721208:TLK721215 TVG721208:TVG721215 UFC721208:UFC721215 UOY721208:UOY721215 UYU721208:UYU721215 VIQ721208:VIQ721215 VSM721208:VSM721215 WCI721208:WCI721215 WME721208:WME721215 WWA721208:WWA721215 S786744:S786751 JO786744:JO786751 TK786744:TK786751 ADG786744:ADG786751 ANC786744:ANC786751 AWY786744:AWY786751 BGU786744:BGU786751 BQQ786744:BQQ786751 CAM786744:CAM786751 CKI786744:CKI786751 CUE786744:CUE786751 DEA786744:DEA786751 DNW786744:DNW786751 DXS786744:DXS786751 EHO786744:EHO786751 ERK786744:ERK786751 FBG786744:FBG786751 FLC786744:FLC786751 FUY786744:FUY786751 GEU786744:GEU786751 GOQ786744:GOQ786751 GYM786744:GYM786751 HII786744:HII786751 HSE786744:HSE786751 ICA786744:ICA786751 ILW786744:ILW786751 IVS786744:IVS786751 JFO786744:JFO786751 JPK786744:JPK786751 JZG786744:JZG786751 KJC786744:KJC786751 KSY786744:KSY786751 LCU786744:LCU786751 LMQ786744:LMQ786751 LWM786744:LWM786751 MGI786744:MGI786751 MQE786744:MQE786751 NAA786744:NAA786751 NJW786744:NJW786751 NTS786744:NTS786751 ODO786744:ODO786751 ONK786744:ONK786751 OXG786744:OXG786751 PHC786744:PHC786751 PQY786744:PQY786751 QAU786744:QAU786751 QKQ786744:QKQ786751 QUM786744:QUM786751 REI786744:REI786751 ROE786744:ROE786751 RYA786744:RYA786751 SHW786744:SHW786751 SRS786744:SRS786751 TBO786744:TBO786751 TLK786744:TLK786751 TVG786744:TVG786751 UFC786744:UFC786751 UOY786744:UOY786751 UYU786744:UYU786751 VIQ786744:VIQ786751 VSM786744:VSM786751 WCI786744:WCI786751 WME786744:WME786751 WWA786744:WWA786751 S852280:S852287 JO852280:JO852287 TK852280:TK852287 ADG852280:ADG852287 ANC852280:ANC852287 AWY852280:AWY852287 BGU852280:BGU852287 BQQ852280:BQQ852287 CAM852280:CAM852287 CKI852280:CKI852287 CUE852280:CUE852287 DEA852280:DEA852287 DNW852280:DNW852287 DXS852280:DXS852287 EHO852280:EHO852287 ERK852280:ERK852287 FBG852280:FBG852287 FLC852280:FLC852287 FUY852280:FUY852287 GEU852280:GEU852287 GOQ852280:GOQ852287 GYM852280:GYM852287 HII852280:HII852287 HSE852280:HSE852287 ICA852280:ICA852287 ILW852280:ILW852287 IVS852280:IVS852287 JFO852280:JFO852287 JPK852280:JPK852287 JZG852280:JZG852287 KJC852280:KJC852287 KSY852280:KSY852287 LCU852280:LCU852287 LMQ852280:LMQ852287 LWM852280:LWM852287 MGI852280:MGI852287 MQE852280:MQE852287 NAA852280:NAA852287 NJW852280:NJW852287 NTS852280:NTS852287 ODO852280:ODO852287 ONK852280:ONK852287 OXG852280:OXG852287 PHC852280:PHC852287 PQY852280:PQY852287 QAU852280:QAU852287 QKQ852280:QKQ852287 QUM852280:QUM852287 REI852280:REI852287 ROE852280:ROE852287 RYA852280:RYA852287 SHW852280:SHW852287 SRS852280:SRS852287 TBO852280:TBO852287 TLK852280:TLK852287 TVG852280:TVG852287 UFC852280:UFC852287 UOY852280:UOY852287 UYU852280:UYU852287 VIQ852280:VIQ852287 VSM852280:VSM852287 WCI852280:WCI852287 WME852280:WME852287 WWA852280:WWA852287 S917816:S917823 JO917816:JO917823 TK917816:TK917823 ADG917816:ADG917823 ANC917816:ANC917823 AWY917816:AWY917823 BGU917816:BGU917823 BQQ917816:BQQ917823 CAM917816:CAM917823 CKI917816:CKI917823 CUE917816:CUE917823 DEA917816:DEA917823 DNW917816:DNW917823 DXS917816:DXS917823 EHO917816:EHO917823 ERK917816:ERK917823 FBG917816:FBG917823 FLC917816:FLC917823 FUY917816:FUY917823 GEU917816:GEU917823 GOQ917816:GOQ917823 GYM917816:GYM917823 HII917816:HII917823 HSE917816:HSE917823 ICA917816:ICA917823 ILW917816:ILW917823 IVS917816:IVS917823 JFO917816:JFO917823 JPK917816:JPK917823 JZG917816:JZG917823 KJC917816:KJC917823 KSY917816:KSY917823 LCU917816:LCU917823 LMQ917816:LMQ917823 LWM917816:LWM917823 MGI917816:MGI917823 MQE917816:MQE917823 NAA917816:NAA917823 NJW917816:NJW917823 NTS917816:NTS917823 ODO917816:ODO917823 ONK917816:ONK917823 OXG917816:OXG917823 PHC917816:PHC917823 PQY917816:PQY917823 QAU917816:QAU917823 QKQ917816:QKQ917823 QUM917816:QUM917823 REI917816:REI917823 ROE917816:ROE917823 RYA917816:RYA917823 SHW917816:SHW917823 SRS917816:SRS917823 TBO917816:TBO917823 TLK917816:TLK917823 TVG917816:TVG917823 UFC917816:UFC917823 UOY917816:UOY917823 UYU917816:UYU917823 VIQ917816:VIQ917823 VSM917816:VSM917823 WCI917816:WCI917823 WME917816:WME917823 WWA917816:WWA917823 S983352:S983359 JO983352:JO983359 TK983352:TK983359 ADG983352:ADG983359 ANC983352:ANC983359 AWY983352:AWY983359 BGU983352:BGU983359 BQQ983352:BQQ983359 CAM983352:CAM983359 CKI983352:CKI983359 CUE983352:CUE983359 DEA983352:DEA983359 DNW983352:DNW983359 DXS983352:DXS983359 EHO983352:EHO983359 ERK983352:ERK983359 FBG983352:FBG983359 FLC983352:FLC983359 FUY983352:FUY983359 GEU983352:GEU983359 GOQ983352:GOQ983359 GYM983352:GYM983359 HII983352:HII983359 HSE983352:HSE983359 ICA983352:ICA983359 ILW983352:ILW983359 IVS983352:IVS983359 JFO983352:JFO983359 JPK983352:JPK983359 JZG983352:JZG983359 KJC983352:KJC983359 KSY983352:KSY983359 LCU983352:LCU983359 LMQ983352:LMQ983359 LWM983352:LWM983359 MGI983352:MGI983359 MQE983352:MQE983359 NAA983352:NAA983359 NJW983352:NJW983359 NTS983352:NTS983359 ODO983352:ODO983359 ONK983352:ONK983359 OXG983352:OXG983359 PHC983352:PHC983359 PQY983352:PQY983359 QAU983352:QAU983359 QKQ983352:QKQ983359 QUM983352:QUM983359 REI983352:REI983359 ROE983352:ROE983359 RYA983352:RYA983359 SHW983352:SHW983359 SRS983352:SRS983359 TBO983352:TBO983359 TLK983352:TLK983359 TVG983352:TVG983359 UFC983352:UFC983359 UOY983352:UOY983359 UYU983352:UYU983359 VIQ983352:VIQ983359 VSM983352:VSM983359 WCI983352:WCI983359 WME983352:WME983359 WWA983352:WWA983359 S48:S55 JO48:JO55 TK48:TK55 ADG48:ADG55 ANC48:ANC55 AWY48:AWY55 BGU48:BGU55 BQQ48:BQQ55 CAM48:CAM55 CKI48:CKI55 CUE48:CUE55 DEA48:DEA55 DNW48:DNW55 DXS48:DXS55 EHO48:EHO55 ERK48:ERK55 FBG48:FBG55 FLC48:FLC55 FUY48:FUY55 GEU48:GEU55 GOQ48:GOQ55 GYM48:GYM55 HII48:HII55 HSE48:HSE55 ICA48:ICA55 ILW48:ILW55 IVS48:IVS55 JFO48:JFO55 JPK48:JPK55 JZG48:JZG55 KJC48:KJC55 KSY48:KSY55 LCU48:LCU55 LMQ48:LMQ55 LWM48:LWM55 MGI48:MGI55 MQE48:MQE55 NAA48:NAA55 NJW48:NJW55 NTS48:NTS55 ODO48:ODO55 ONK48:ONK55 OXG48:OXG55 PHC48:PHC55 PQY48:PQY55 QAU48:QAU55 QKQ48:QKQ55 QUM48:QUM55 REI48:REI55 ROE48:ROE55 RYA48:RYA55 SHW48:SHW55 SRS48:SRS55 TBO48:TBO55 TLK48:TLK55 TVG48:TVG55 UFC48:UFC55 UOY48:UOY55 UYU48:UYU55 VIQ48:VIQ55 VSM48:VSM55 WCI48:WCI55 WME48:WME55 WWA48:WWA55 S65584:S65591 JO65584:JO65591 TK65584:TK65591 ADG65584:ADG65591 ANC65584:ANC65591 AWY65584:AWY65591 BGU65584:BGU65591 BQQ65584:BQQ65591 CAM65584:CAM65591 CKI65584:CKI65591 CUE65584:CUE65591 DEA65584:DEA65591 DNW65584:DNW65591 DXS65584:DXS65591 EHO65584:EHO65591 ERK65584:ERK65591 FBG65584:FBG65591 FLC65584:FLC65591 FUY65584:FUY65591 GEU65584:GEU65591 GOQ65584:GOQ65591 GYM65584:GYM65591 HII65584:HII65591 HSE65584:HSE65591 ICA65584:ICA65591 ILW65584:ILW65591 IVS65584:IVS65591 JFO65584:JFO65591 JPK65584:JPK65591 JZG65584:JZG65591 KJC65584:KJC65591 KSY65584:KSY65591 LCU65584:LCU65591 LMQ65584:LMQ65591 LWM65584:LWM65591 MGI65584:MGI65591 MQE65584:MQE65591 NAA65584:NAA65591 NJW65584:NJW65591 NTS65584:NTS65591 ODO65584:ODO65591 ONK65584:ONK65591 OXG65584:OXG65591 PHC65584:PHC65591 PQY65584:PQY65591 QAU65584:QAU65591 QKQ65584:QKQ65591 QUM65584:QUM65591 REI65584:REI65591 ROE65584:ROE65591 RYA65584:RYA65591 SHW65584:SHW65591 SRS65584:SRS65591 TBO65584:TBO65591 TLK65584:TLK65591 TVG65584:TVG65591 UFC65584:UFC65591 UOY65584:UOY65591 UYU65584:UYU65591 VIQ65584:VIQ65591 VSM65584:VSM65591 WCI65584:WCI65591 WME65584:WME65591 WWA65584:WWA65591 S131120:S131127 JO131120:JO131127 TK131120:TK131127 ADG131120:ADG131127 ANC131120:ANC131127 AWY131120:AWY131127 BGU131120:BGU131127 BQQ131120:BQQ131127 CAM131120:CAM131127 CKI131120:CKI131127 CUE131120:CUE131127 DEA131120:DEA131127 DNW131120:DNW131127 DXS131120:DXS131127 EHO131120:EHO131127 ERK131120:ERK131127 FBG131120:FBG131127 FLC131120:FLC131127 FUY131120:FUY131127 GEU131120:GEU131127 GOQ131120:GOQ131127 GYM131120:GYM131127 HII131120:HII131127 HSE131120:HSE131127 ICA131120:ICA131127 ILW131120:ILW131127 IVS131120:IVS131127 JFO131120:JFO131127 JPK131120:JPK131127 JZG131120:JZG131127 KJC131120:KJC131127 KSY131120:KSY131127 LCU131120:LCU131127 LMQ131120:LMQ131127 LWM131120:LWM131127 MGI131120:MGI131127 MQE131120:MQE131127 NAA131120:NAA131127 NJW131120:NJW131127 NTS131120:NTS131127 ODO131120:ODO131127 ONK131120:ONK131127 OXG131120:OXG131127 PHC131120:PHC131127 PQY131120:PQY131127 QAU131120:QAU131127 QKQ131120:QKQ131127 QUM131120:QUM131127 REI131120:REI131127 ROE131120:ROE131127 RYA131120:RYA131127 SHW131120:SHW131127 SRS131120:SRS131127 TBO131120:TBO131127 TLK131120:TLK131127 TVG131120:TVG131127 UFC131120:UFC131127 UOY131120:UOY131127 UYU131120:UYU131127 VIQ131120:VIQ131127 VSM131120:VSM131127 WCI131120:WCI131127 WME131120:WME131127 WWA131120:WWA131127 S196656:S196663 JO196656:JO196663 TK196656:TK196663 ADG196656:ADG196663 ANC196656:ANC196663 AWY196656:AWY196663 BGU196656:BGU196663 BQQ196656:BQQ196663 CAM196656:CAM196663 CKI196656:CKI196663 CUE196656:CUE196663 DEA196656:DEA196663 DNW196656:DNW196663 DXS196656:DXS196663 EHO196656:EHO196663 ERK196656:ERK196663 FBG196656:FBG196663 FLC196656:FLC196663 FUY196656:FUY196663 GEU196656:GEU196663 GOQ196656:GOQ196663 GYM196656:GYM196663 HII196656:HII196663 HSE196656:HSE196663 ICA196656:ICA196663 ILW196656:ILW196663 IVS196656:IVS196663 JFO196656:JFO196663 JPK196656:JPK196663 JZG196656:JZG196663 KJC196656:KJC196663 KSY196656:KSY196663 LCU196656:LCU196663 LMQ196656:LMQ196663 LWM196656:LWM196663 MGI196656:MGI196663 MQE196656:MQE196663 NAA196656:NAA196663 NJW196656:NJW196663 NTS196656:NTS196663 ODO196656:ODO196663 ONK196656:ONK196663 OXG196656:OXG196663 PHC196656:PHC196663 PQY196656:PQY196663 QAU196656:QAU196663 QKQ196656:QKQ196663 QUM196656:QUM196663 REI196656:REI196663 ROE196656:ROE196663 RYA196656:RYA196663 SHW196656:SHW196663 SRS196656:SRS196663 TBO196656:TBO196663 TLK196656:TLK196663 TVG196656:TVG196663 UFC196656:UFC196663 UOY196656:UOY196663 UYU196656:UYU196663 VIQ196656:VIQ196663 VSM196656:VSM196663 WCI196656:WCI196663 WME196656:WME196663 WWA196656:WWA196663 S262192:S262199 JO262192:JO262199 TK262192:TK262199 ADG262192:ADG262199 ANC262192:ANC262199 AWY262192:AWY262199 BGU262192:BGU262199 BQQ262192:BQQ262199 CAM262192:CAM262199 CKI262192:CKI262199 CUE262192:CUE262199 DEA262192:DEA262199 DNW262192:DNW262199 DXS262192:DXS262199 EHO262192:EHO262199 ERK262192:ERK262199 FBG262192:FBG262199 FLC262192:FLC262199 FUY262192:FUY262199 GEU262192:GEU262199 GOQ262192:GOQ262199 GYM262192:GYM262199 HII262192:HII262199 HSE262192:HSE262199 ICA262192:ICA262199 ILW262192:ILW262199 IVS262192:IVS262199 JFO262192:JFO262199 JPK262192:JPK262199 JZG262192:JZG262199 KJC262192:KJC262199 KSY262192:KSY262199 LCU262192:LCU262199 LMQ262192:LMQ262199 LWM262192:LWM262199 MGI262192:MGI262199 MQE262192:MQE262199 NAA262192:NAA262199 NJW262192:NJW262199 NTS262192:NTS262199 ODO262192:ODO262199 ONK262192:ONK262199 OXG262192:OXG262199 PHC262192:PHC262199 PQY262192:PQY262199 QAU262192:QAU262199 QKQ262192:QKQ262199 QUM262192:QUM262199 REI262192:REI262199 ROE262192:ROE262199 RYA262192:RYA262199 SHW262192:SHW262199 SRS262192:SRS262199 TBO262192:TBO262199 TLK262192:TLK262199 TVG262192:TVG262199 UFC262192:UFC262199 UOY262192:UOY262199 UYU262192:UYU262199 VIQ262192:VIQ262199 VSM262192:VSM262199 WCI262192:WCI262199 WME262192:WME262199 WWA262192:WWA262199 S327728:S327735 JO327728:JO327735 TK327728:TK327735 ADG327728:ADG327735 ANC327728:ANC327735 AWY327728:AWY327735 BGU327728:BGU327735 BQQ327728:BQQ327735 CAM327728:CAM327735 CKI327728:CKI327735 CUE327728:CUE327735 DEA327728:DEA327735 DNW327728:DNW327735 DXS327728:DXS327735 EHO327728:EHO327735 ERK327728:ERK327735 FBG327728:FBG327735 FLC327728:FLC327735 FUY327728:FUY327735 GEU327728:GEU327735 GOQ327728:GOQ327735 GYM327728:GYM327735 HII327728:HII327735 HSE327728:HSE327735 ICA327728:ICA327735 ILW327728:ILW327735 IVS327728:IVS327735 JFO327728:JFO327735 JPK327728:JPK327735 JZG327728:JZG327735 KJC327728:KJC327735 KSY327728:KSY327735 LCU327728:LCU327735 LMQ327728:LMQ327735 LWM327728:LWM327735 MGI327728:MGI327735 MQE327728:MQE327735 NAA327728:NAA327735 NJW327728:NJW327735 NTS327728:NTS327735 ODO327728:ODO327735 ONK327728:ONK327735 OXG327728:OXG327735 PHC327728:PHC327735 PQY327728:PQY327735 QAU327728:QAU327735 QKQ327728:QKQ327735 QUM327728:QUM327735 REI327728:REI327735 ROE327728:ROE327735 RYA327728:RYA327735 SHW327728:SHW327735 SRS327728:SRS327735 TBO327728:TBO327735 TLK327728:TLK327735 TVG327728:TVG327735 UFC327728:UFC327735 UOY327728:UOY327735 UYU327728:UYU327735 VIQ327728:VIQ327735 VSM327728:VSM327735 WCI327728:WCI327735 WME327728:WME327735 WWA327728:WWA327735 S393264:S393271 JO393264:JO393271 TK393264:TK393271 ADG393264:ADG393271 ANC393264:ANC393271 AWY393264:AWY393271 BGU393264:BGU393271 BQQ393264:BQQ393271 CAM393264:CAM393271 CKI393264:CKI393271 CUE393264:CUE393271 DEA393264:DEA393271 DNW393264:DNW393271 DXS393264:DXS393271 EHO393264:EHO393271 ERK393264:ERK393271 FBG393264:FBG393271 FLC393264:FLC393271 FUY393264:FUY393271 GEU393264:GEU393271 GOQ393264:GOQ393271 GYM393264:GYM393271 HII393264:HII393271 HSE393264:HSE393271 ICA393264:ICA393271 ILW393264:ILW393271 IVS393264:IVS393271 JFO393264:JFO393271 JPK393264:JPK393271 JZG393264:JZG393271 KJC393264:KJC393271 KSY393264:KSY393271 LCU393264:LCU393271 LMQ393264:LMQ393271 LWM393264:LWM393271 MGI393264:MGI393271 MQE393264:MQE393271 NAA393264:NAA393271 NJW393264:NJW393271 NTS393264:NTS393271 ODO393264:ODO393271 ONK393264:ONK393271 OXG393264:OXG393271 PHC393264:PHC393271 PQY393264:PQY393271 QAU393264:QAU393271 QKQ393264:QKQ393271 QUM393264:QUM393271 REI393264:REI393271 ROE393264:ROE393271 RYA393264:RYA393271 SHW393264:SHW393271 SRS393264:SRS393271 TBO393264:TBO393271 TLK393264:TLK393271 TVG393264:TVG393271 UFC393264:UFC393271 UOY393264:UOY393271 UYU393264:UYU393271 VIQ393264:VIQ393271 VSM393264:VSM393271 WCI393264:WCI393271 WME393264:WME393271 WWA393264:WWA393271 S458800:S458807 JO458800:JO458807 TK458800:TK458807 ADG458800:ADG458807 ANC458800:ANC458807 AWY458800:AWY458807 BGU458800:BGU458807 BQQ458800:BQQ458807 CAM458800:CAM458807 CKI458800:CKI458807 CUE458800:CUE458807 DEA458800:DEA458807 DNW458800:DNW458807 DXS458800:DXS458807 EHO458800:EHO458807 ERK458800:ERK458807 FBG458800:FBG458807 FLC458800:FLC458807 FUY458800:FUY458807 GEU458800:GEU458807 GOQ458800:GOQ458807 GYM458800:GYM458807 HII458800:HII458807 HSE458800:HSE458807 ICA458800:ICA458807 ILW458800:ILW458807 IVS458800:IVS458807 JFO458800:JFO458807 JPK458800:JPK458807 JZG458800:JZG458807 KJC458800:KJC458807 KSY458800:KSY458807 LCU458800:LCU458807 LMQ458800:LMQ458807 LWM458800:LWM458807 MGI458800:MGI458807 MQE458800:MQE458807 NAA458800:NAA458807 NJW458800:NJW458807 NTS458800:NTS458807 ODO458800:ODO458807 ONK458800:ONK458807 OXG458800:OXG458807 PHC458800:PHC458807 PQY458800:PQY458807 QAU458800:QAU458807 QKQ458800:QKQ458807 QUM458800:QUM458807 REI458800:REI458807 ROE458800:ROE458807 RYA458800:RYA458807 SHW458800:SHW458807 SRS458800:SRS458807 TBO458800:TBO458807 TLK458800:TLK458807 TVG458800:TVG458807 UFC458800:UFC458807 UOY458800:UOY458807 UYU458800:UYU458807 VIQ458800:VIQ458807 VSM458800:VSM458807 WCI458800:WCI458807 WME458800:WME458807 WWA458800:WWA458807 S524336:S524343 JO524336:JO524343 TK524336:TK524343 ADG524336:ADG524343 ANC524336:ANC524343 AWY524336:AWY524343 BGU524336:BGU524343 BQQ524336:BQQ524343 CAM524336:CAM524343 CKI524336:CKI524343 CUE524336:CUE524343 DEA524336:DEA524343 DNW524336:DNW524343 DXS524336:DXS524343 EHO524336:EHO524343 ERK524336:ERK524343 FBG524336:FBG524343 FLC524336:FLC524343 FUY524336:FUY524343 GEU524336:GEU524343 GOQ524336:GOQ524343 GYM524336:GYM524343 HII524336:HII524343 HSE524336:HSE524343 ICA524336:ICA524343 ILW524336:ILW524343 IVS524336:IVS524343 JFO524336:JFO524343 JPK524336:JPK524343 JZG524336:JZG524343 KJC524336:KJC524343 KSY524336:KSY524343 LCU524336:LCU524343 LMQ524336:LMQ524343 LWM524336:LWM524343 MGI524336:MGI524343 MQE524336:MQE524343 NAA524336:NAA524343 NJW524336:NJW524343 NTS524336:NTS524343 ODO524336:ODO524343 ONK524336:ONK524343 OXG524336:OXG524343 PHC524336:PHC524343 PQY524336:PQY524343 QAU524336:QAU524343 QKQ524336:QKQ524343 QUM524336:QUM524343 REI524336:REI524343 ROE524336:ROE524343 RYA524336:RYA524343 SHW524336:SHW524343 SRS524336:SRS524343 TBO524336:TBO524343 TLK524336:TLK524343 TVG524336:TVG524343 UFC524336:UFC524343 UOY524336:UOY524343 UYU524336:UYU524343 VIQ524336:VIQ524343 VSM524336:VSM524343 WCI524336:WCI524343 WME524336:WME524343 WWA524336:WWA524343 S589872:S589879 JO589872:JO589879 TK589872:TK589879 ADG589872:ADG589879 ANC589872:ANC589879 AWY589872:AWY589879 BGU589872:BGU589879 BQQ589872:BQQ589879 CAM589872:CAM589879 CKI589872:CKI589879 CUE589872:CUE589879 DEA589872:DEA589879 DNW589872:DNW589879 DXS589872:DXS589879 EHO589872:EHO589879 ERK589872:ERK589879 FBG589872:FBG589879 FLC589872:FLC589879 FUY589872:FUY589879 GEU589872:GEU589879 GOQ589872:GOQ589879 GYM589872:GYM589879 HII589872:HII589879 HSE589872:HSE589879 ICA589872:ICA589879 ILW589872:ILW589879 IVS589872:IVS589879 JFO589872:JFO589879 JPK589872:JPK589879 JZG589872:JZG589879 KJC589872:KJC589879 KSY589872:KSY589879 LCU589872:LCU589879 LMQ589872:LMQ589879 LWM589872:LWM589879 MGI589872:MGI589879 MQE589872:MQE589879 NAA589872:NAA589879 NJW589872:NJW589879 NTS589872:NTS589879 ODO589872:ODO589879 ONK589872:ONK589879 OXG589872:OXG589879 PHC589872:PHC589879 PQY589872:PQY589879 QAU589872:QAU589879 QKQ589872:QKQ589879 QUM589872:QUM589879 REI589872:REI589879 ROE589872:ROE589879 RYA589872:RYA589879 SHW589872:SHW589879 SRS589872:SRS589879 TBO589872:TBO589879 TLK589872:TLK589879 TVG589872:TVG589879 UFC589872:UFC589879 UOY589872:UOY589879 UYU589872:UYU589879 VIQ589872:VIQ589879 VSM589872:VSM589879 WCI589872:WCI589879 WME589872:WME589879 WWA589872:WWA589879 S655408:S655415 JO655408:JO655415 TK655408:TK655415 ADG655408:ADG655415 ANC655408:ANC655415 AWY655408:AWY655415 BGU655408:BGU655415 BQQ655408:BQQ655415 CAM655408:CAM655415 CKI655408:CKI655415 CUE655408:CUE655415 DEA655408:DEA655415 DNW655408:DNW655415 DXS655408:DXS655415 EHO655408:EHO655415 ERK655408:ERK655415 FBG655408:FBG655415 FLC655408:FLC655415 FUY655408:FUY655415 GEU655408:GEU655415 GOQ655408:GOQ655415 GYM655408:GYM655415 HII655408:HII655415 HSE655408:HSE655415 ICA655408:ICA655415 ILW655408:ILW655415 IVS655408:IVS655415 JFO655408:JFO655415 JPK655408:JPK655415 JZG655408:JZG655415 KJC655408:KJC655415 KSY655408:KSY655415 LCU655408:LCU655415 LMQ655408:LMQ655415 LWM655408:LWM655415 MGI655408:MGI655415 MQE655408:MQE655415 NAA655408:NAA655415 NJW655408:NJW655415 NTS655408:NTS655415 ODO655408:ODO655415 ONK655408:ONK655415 OXG655408:OXG655415 PHC655408:PHC655415 PQY655408:PQY655415 QAU655408:QAU655415 QKQ655408:QKQ655415 QUM655408:QUM655415 REI655408:REI655415 ROE655408:ROE655415 RYA655408:RYA655415 SHW655408:SHW655415 SRS655408:SRS655415 TBO655408:TBO655415 TLK655408:TLK655415 TVG655408:TVG655415 UFC655408:UFC655415 UOY655408:UOY655415 UYU655408:UYU655415 VIQ655408:VIQ655415 VSM655408:VSM655415 WCI655408:WCI655415 WME655408:WME655415 WWA655408:WWA655415 S720944:S720951 JO720944:JO720951 TK720944:TK720951 ADG720944:ADG720951 ANC720944:ANC720951 AWY720944:AWY720951 BGU720944:BGU720951 BQQ720944:BQQ720951 CAM720944:CAM720951 CKI720944:CKI720951 CUE720944:CUE720951 DEA720944:DEA720951 DNW720944:DNW720951 DXS720944:DXS720951 EHO720944:EHO720951 ERK720944:ERK720951 FBG720944:FBG720951 FLC720944:FLC720951 FUY720944:FUY720951 GEU720944:GEU720951 GOQ720944:GOQ720951 GYM720944:GYM720951 HII720944:HII720951 HSE720944:HSE720951 ICA720944:ICA720951 ILW720944:ILW720951 IVS720944:IVS720951 JFO720944:JFO720951 JPK720944:JPK720951 JZG720944:JZG720951 KJC720944:KJC720951 KSY720944:KSY720951 LCU720944:LCU720951 LMQ720944:LMQ720951 LWM720944:LWM720951 MGI720944:MGI720951 MQE720944:MQE720951 NAA720944:NAA720951 NJW720944:NJW720951 NTS720944:NTS720951 ODO720944:ODO720951 ONK720944:ONK720951 OXG720944:OXG720951 PHC720944:PHC720951 PQY720944:PQY720951 QAU720944:QAU720951 QKQ720944:QKQ720951 QUM720944:QUM720951 REI720944:REI720951 ROE720944:ROE720951 RYA720944:RYA720951 SHW720944:SHW720951 SRS720944:SRS720951 TBO720944:TBO720951 TLK720944:TLK720951 TVG720944:TVG720951 UFC720944:UFC720951 UOY720944:UOY720951 UYU720944:UYU720951 VIQ720944:VIQ720951 VSM720944:VSM720951 WCI720944:WCI720951 WME720944:WME720951 WWA720944:WWA720951 S786480:S786487 JO786480:JO786487 TK786480:TK786487 ADG786480:ADG786487 ANC786480:ANC786487 AWY786480:AWY786487 BGU786480:BGU786487 BQQ786480:BQQ786487 CAM786480:CAM786487 CKI786480:CKI786487 CUE786480:CUE786487 DEA786480:DEA786487 DNW786480:DNW786487 DXS786480:DXS786487 EHO786480:EHO786487 ERK786480:ERK786487 FBG786480:FBG786487 FLC786480:FLC786487 FUY786480:FUY786487 GEU786480:GEU786487 GOQ786480:GOQ786487 GYM786480:GYM786487 HII786480:HII786487 HSE786480:HSE786487 ICA786480:ICA786487 ILW786480:ILW786487 IVS786480:IVS786487 JFO786480:JFO786487 JPK786480:JPK786487 JZG786480:JZG786487 KJC786480:KJC786487 KSY786480:KSY786487 LCU786480:LCU786487 LMQ786480:LMQ786487 LWM786480:LWM786487 MGI786480:MGI786487 MQE786480:MQE786487 NAA786480:NAA786487 NJW786480:NJW786487 NTS786480:NTS786487 ODO786480:ODO786487 ONK786480:ONK786487 OXG786480:OXG786487 PHC786480:PHC786487 PQY786480:PQY786487 QAU786480:QAU786487 QKQ786480:QKQ786487 QUM786480:QUM786487 REI786480:REI786487 ROE786480:ROE786487 RYA786480:RYA786487 SHW786480:SHW786487 SRS786480:SRS786487 TBO786480:TBO786487 TLK786480:TLK786487 TVG786480:TVG786487 UFC786480:UFC786487 UOY786480:UOY786487 UYU786480:UYU786487 VIQ786480:VIQ786487 VSM786480:VSM786487 WCI786480:WCI786487 WME786480:WME786487 WWA786480:WWA786487 S852016:S852023 JO852016:JO852023 TK852016:TK852023 ADG852016:ADG852023 ANC852016:ANC852023 AWY852016:AWY852023 BGU852016:BGU852023 BQQ852016:BQQ852023 CAM852016:CAM852023 CKI852016:CKI852023 CUE852016:CUE852023 DEA852016:DEA852023 DNW852016:DNW852023 DXS852016:DXS852023 EHO852016:EHO852023 ERK852016:ERK852023 FBG852016:FBG852023 FLC852016:FLC852023 FUY852016:FUY852023 GEU852016:GEU852023 GOQ852016:GOQ852023 GYM852016:GYM852023 HII852016:HII852023 HSE852016:HSE852023 ICA852016:ICA852023 ILW852016:ILW852023 IVS852016:IVS852023 JFO852016:JFO852023 JPK852016:JPK852023 JZG852016:JZG852023 KJC852016:KJC852023 KSY852016:KSY852023 LCU852016:LCU852023 LMQ852016:LMQ852023 LWM852016:LWM852023 MGI852016:MGI852023 MQE852016:MQE852023 NAA852016:NAA852023 NJW852016:NJW852023 NTS852016:NTS852023 ODO852016:ODO852023 ONK852016:ONK852023 OXG852016:OXG852023 PHC852016:PHC852023 PQY852016:PQY852023 QAU852016:QAU852023 QKQ852016:QKQ852023 QUM852016:QUM852023 REI852016:REI852023 ROE852016:ROE852023 RYA852016:RYA852023 SHW852016:SHW852023 SRS852016:SRS852023 TBO852016:TBO852023 TLK852016:TLK852023 TVG852016:TVG852023 UFC852016:UFC852023 UOY852016:UOY852023 UYU852016:UYU852023 VIQ852016:VIQ852023 VSM852016:VSM852023 WCI852016:WCI852023 WME852016:WME852023 WWA852016:WWA852023 S917552:S917559 JO917552:JO917559 TK917552:TK917559 ADG917552:ADG917559 ANC917552:ANC917559 AWY917552:AWY917559 BGU917552:BGU917559 BQQ917552:BQQ917559 CAM917552:CAM917559 CKI917552:CKI917559 CUE917552:CUE917559 DEA917552:DEA917559 DNW917552:DNW917559 DXS917552:DXS917559 EHO917552:EHO917559 ERK917552:ERK917559 FBG917552:FBG917559 FLC917552:FLC917559 FUY917552:FUY917559 GEU917552:GEU917559 GOQ917552:GOQ917559 GYM917552:GYM917559 HII917552:HII917559 HSE917552:HSE917559 ICA917552:ICA917559 ILW917552:ILW917559 IVS917552:IVS917559 JFO917552:JFO917559 JPK917552:JPK917559 JZG917552:JZG917559 KJC917552:KJC917559 KSY917552:KSY917559 LCU917552:LCU917559 LMQ917552:LMQ917559 LWM917552:LWM917559 MGI917552:MGI917559 MQE917552:MQE917559 NAA917552:NAA917559 NJW917552:NJW917559 NTS917552:NTS917559 ODO917552:ODO917559 ONK917552:ONK917559 OXG917552:OXG917559 PHC917552:PHC917559 PQY917552:PQY917559 QAU917552:QAU917559 QKQ917552:QKQ917559 QUM917552:QUM917559 REI917552:REI917559 ROE917552:ROE917559 RYA917552:RYA917559 SHW917552:SHW917559 SRS917552:SRS917559 TBO917552:TBO917559 TLK917552:TLK917559 TVG917552:TVG917559 UFC917552:UFC917559 UOY917552:UOY917559 UYU917552:UYU917559 VIQ917552:VIQ917559 VSM917552:VSM917559 WCI917552:WCI917559 WME917552:WME917559 WWA917552:WWA917559 S983088:S983095 JO983088:JO983095 TK983088:TK983095 ADG983088:ADG983095 ANC983088:ANC983095 AWY983088:AWY983095 BGU983088:BGU983095 BQQ983088:BQQ983095 CAM983088:CAM983095 CKI983088:CKI983095 CUE983088:CUE983095 DEA983088:DEA983095 DNW983088:DNW983095 DXS983088:DXS983095 EHO983088:EHO983095 ERK983088:ERK983095 FBG983088:FBG983095 FLC983088:FLC983095 FUY983088:FUY983095 GEU983088:GEU983095 GOQ983088:GOQ983095 GYM983088:GYM983095 HII983088:HII983095 HSE983088:HSE983095 ICA983088:ICA983095 ILW983088:ILW983095 IVS983088:IVS983095 JFO983088:JFO983095 JPK983088:JPK983095 JZG983088:JZG983095 KJC983088:KJC983095 KSY983088:KSY983095 LCU983088:LCU983095 LMQ983088:LMQ983095 LWM983088:LWM983095 MGI983088:MGI983095 MQE983088:MQE983095 NAA983088:NAA983095 NJW983088:NJW983095 NTS983088:NTS983095 ODO983088:ODO983095 ONK983088:ONK983095 OXG983088:OXG983095 PHC983088:PHC983095 PQY983088:PQY983095 QAU983088:QAU983095 QKQ983088:QKQ983095 QUM983088:QUM983095 REI983088:REI983095 ROE983088:ROE983095 RYA983088:RYA983095 SHW983088:SHW983095 SRS983088:SRS983095 TBO983088:TBO983095 TLK983088:TLK983095 TVG983088:TVG983095 UFC983088:UFC983095 UOY983088:UOY983095 UYU983088:UYU983095 VIQ983088:VIQ983095 VSM983088:VSM983095 WCI983088:WCI983095 WME983088:WME983095 WWA983088:WWA983095 S60:S67 JO60:JO67 TK60:TK67 ADG60:ADG67 ANC60:ANC67 AWY60:AWY67 BGU60:BGU67 BQQ60:BQQ67 CAM60:CAM67 CKI60:CKI67 CUE60:CUE67 DEA60:DEA67 DNW60:DNW67 DXS60:DXS67 EHO60:EHO67 ERK60:ERK67 FBG60:FBG67 FLC60:FLC67 FUY60:FUY67 GEU60:GEU67 GOQ60:GOQ67 GYM60:GYM67 HII60:HII67 HSE60:HSE67 ICA60:ICA67 ILW60:ILW67 IVS60:IVS67 JFO60:JFO67 JPK60:JPK67 JZG60:JZG67 KJC60:KJC67 KSY60:KSY67 LCU60:LCU67 LMQ60:LMQ67 LWM60:LWM67 MGI60:MGI67 MQE60:MQE67 NAA60:NAA67 NJW60:NJW67 NTS60:NTS67 ODO60:ODO67 ONK60:ONK67 OXG60:OXG67 PHC60:PHC67 PQY60:PQY67 QAU60:QAU67 QKQ60:QKQ67 QUM60:QUM67 REI60:REI67 ROE60:ROE67 RYA60:RYA67 SHW60:SHW67 SRS60:SRS67 TBO60:TBO67 TLK60:TLK67 TVG60:TVG67 UFC60:UFC67 UOY60:UOY67 UYU60:UYU67 VIQ60:VIQ67 VSM60:VSM67 WCI60:WCI67 WME60:WME67 WWA60:WWA67 S65596:S65603 JO65596:JO65603 TK65596:TK65603 ADG65596:ADG65603 ANC65596:ANC65603 AWY65596:AWY65603 BGU65596:BGU65603 BQQ65596:BQQ65603 CAM65596:CAM65603 CKI65596:CKI65603 CUE65596:CUE65603 DEA65596:DEA65603 DNW65596:DNW65603 DXS65596:DXS65603 EHO65596:EHO65603 ERK65596:ERK65603 FBG65596:FBG65603 FLC65596:FLC65603 FUY65596:FUY65603 GEU65596:GEU65603 GOQ65596:GOQ65603 GYM65596:GYM65603 HII65596:HII65603 HSE65596:HSE65603 ICA65596:ICA65603 ILW65596:ILW65603 IVS65596:IVS65603 JFO65596:JFO65603 JPK65596:JPK65603 JZG65596:JZG65603 KJC65596:KJC65603 KSY65596:KSY65603 LCU65596:LCU65603 LMQ65596:LMQ65603 LWM65596:LWM65603 MGI65596:MGI65603 MQE65596:MQE65603 NAA65596:NAA65603 NJW65596:NJW65603 NTS65596:NTS65603 ODO65596:ODO65603 ONK65596:ONK65603 OXG65596:OXG65603 PHC65596:PHC65603 PQY65596:PQY65603 QAU65596:QAU65603 QKQ65596:QKQ65603 QUM65596:QUM65603 REI65596:REI65603 ROE65596:ROE65603 RYA65596:RYA65603 SHW65596:SHW65603 SRS65596:SRS65603 TBO65596:TBO65603 TLK65596:TLK65603 TVG65596:TVG65603 UFC65596:UFC65603 UOY65596:UOY65603 UYU65596:UYU65603 VIQ65596:VIQ65603 VSM65596:VSM65603 WCI65596:WCI65603 WME65596:WME65603 WWA65596:WWA65603 S131132:S131139 JO131132:JO131139 TK131132:TK131139 ADG131132:ADG131139 ANC131132:ANC131139 AWY131132:AWY131139 BGU131132:BGU131139 BQQ131132:BQQ131139 CAM131132:CAM131139 CKI131132:CKI131139 CUE131132:CUE131139 DEA131132:DEA131139 DNW131132:DNW131139 DXS131132:DXS131139 EHO131132:EHO131139 ERK131132:ERK131139 FBG131132:FBG131139 FLC131132:FLC131139 FUY131132:FUY131139 GEU131132:GEU131139 GOQ131132:GOQ131139 GYM131132:GYM131139 HII131132:HII131139 HSE131132:HSE131139 ICA131132:ICA131139 ILW131132:ILW131139 IVS131132:IVS131139 JFO131132:JFO131139 JPK131132:JPK131139 JZG131132:JZG131139 KJC131132:KJC131139 KSY131132:KSY131139 LCU131132:LCU131139 LMQ131132:LMQ131139 LWM131132:LWM131139 MGI131132:MGI131139 MQE131132:MQE131139 NAA131132:NAA131139 NJW131132:NJW131139 NTS131132:NTS131139 ODO131132:ODO131139 ONK131132:ONK131139 OXG131132:OXG131139 PHC131132:PHC131139 PQY131132:PQY131139 QAU131132:QAU131139 QKQ131132:QKQ131139 QUM131132:QUM131139 REI131132:REI131139 ROE131132:ROE131139 RYA131132:RYA131139 SHW131132:SHW131139 SRS131132:SRS131139 TBO131132:TBO131139 TLK131132:TLK131139 TVG131132:TVG131139 UFC131132:UFC131139 UOY131132:UOY131139 UYU131132:UYU131139 VIQ131132:VIQ131139 VSM131132:VSM131139 WCI131132:WCI131139 WME131132:WME131139 WWA131132:WWA131139 S196668:S196675 JO196668:JO196675 TK196668:TK196675 ADG196668:ADG196675 ANC196668:ANC196675 AWY196668:AWY196675 BGU196668:BGU196675 BQQ196668:BQQ196675 CAM196668:CAM196675 CKI196668:CKI196675 CUE196668:CUE196675 DEA196668:DEA196675 DNW196668:DNW196675 DXS196668:DXS196675 EHO196668:EHO196675 ERK196668:ERK196675 FBG196668:FBG196675 FLC196668:FLC196675 FUY196668:FUY196675 GEU196668:GEU196675 GOQ196668:GOQ196675 GYM196668:GYM196675 HII196668:HII196675 HSE196668:HSE196675 ICA196668:ICA196675 ILW196668:ILW196675 IVS196668:IVS196675 JFO196668:JFO196675 JPK196668:JPK196675 JZG196668:JZG196675 KJC196668:KJC196675 KSY196668:KSY196675 LCU196668:LCU196675 LMQ196668:LMQ196675 LWM196668:LWM196675 MGI196668:MGI196675 MQE196668:MQE196675 NAA196668:NAA196675 NJW196668:NJW196675 NTS196668:NTS196675 ODO196668:ODO196675 ONK196668:ONK196675 OXG196668:OXG196675 PHC196668:PHC196675 PQY196668:PQY196675 QAU196668:QAU196675 QKQ196668:QKQ196675 QUM196668:QUM196675 REI196668:REI196675 ROE196668:ROE196675 RYA196668:RYA196675 SHW196668:SHW196675 SRS196668:SRS196675 TBO196668:TBO196675 TLK196668:TLK196675 TVG196668:TVG196675 UFC196668:UFC196675 UOY196668:UOY196675 UYU196668:UYU196675 VIQ196668:VIQ196675 VSM196668:VSM196675 WCI196668:WCI196675 WME196668:WME196675 WWA196668:WWA196675 S262204:S262211 JO262204:JO262211 TK262204:TK262211 ADG262204:ADG262211 ANC262204:ANC262211 AWY262204:AWY262211 BGU262204:BGU262211 BQQ262204:BQQ262211 CAM262204:CAM262211 CKI262204:CKI262211 CUE262204:CUE262211 DEA262204:DEA262211 DNW262204:DNW262211 DXS262204:DXS262211 EHO262204:EHO262211 ERK262204:ERK262211 FBG262204:FBG262211 FLC262204:FLC262211 FUY262204:FUY262211 GEU262204:GEU262211 GOQ262204:GOQ262211 GYM262204:GYM262211 HII262204:HII262211 HSE262204:HSE262211 ICA262204:ICA262211 ILW262204:ILW262211 IVS262204:IVS262211 JFO262204:JFO262211 JPK262204:JPK262211 JZG262204:JZG262211 KJC262204:KJC262211 KSY262204:KSY262211 LCU262204:LCU262211 LMQ262204:LMQ262211 LWM262204:LWM262211 MGI262204:MGI262211 MQE262204:MQE262211 NAA262204:NAA262211 NJW262204:NJW262211 NTS262204:NTS262211 ODO262204:ODO262211 ONK262204:ONK262211 OXG262204:OXG262211 PHC262204:PHC262211 PQY262204:PQY262211 QAU262204:QAU262211 QKQ262204:QKQ262211 QUM262204:QUM262211 REI262204:REI262211 ROE262204:ROE262211 RYA262204:RYA262211 SHW262204:SHW262211 SRS262204:SRS262211 TBO262204:TBO262211 TLK262204:TLK262211 TVG262204:TVG262211 UFC262204:UFC262211 UOY262204:UOY262211 UYU262204:UYU262211 VIQ262204:VIQ262211 VSM262204:VSM262211 WCI262204:WCI262211 WME262204:WME262211 WWA262204:WWA262211 S327740:S327747 JO327740:JO327747 TK327740:TK327747 ADG327740:ADG327747 ANC327740:ANC327747 AWY327740:AWY327747 BGU327740:BGU327747 BQQ327740:BQQ327747 CAM327740:CAM327747 CKI327740:CKI327747 CUE327740:CUE327747 DEA327740:DEA327747 DNW327740:DNW327747 DXS327740:DXS327747 EHO327740:EHO327747 ERK327740:ERK327747 FBG327740:FBG327747 FLC327740:FLC327747 FUY327740:FUY327747 GEU327740:GEU327747 GOQ327740:GOQ327747 GYM327740:GYM327747 HII327740:HII327747 HSE327740:HSE327747 ICA327740:ICA327747 ILW327740:ILW327747 IVS327740:IVS327747 JFO327740:JFO327747 JPK327740:JPK327747 JZG327740:JZG327747 KJC327740:KJC327747 KSY327740:KSY327747 LCU327740:LCU327747 LMQ327740:LMQ327747 LWM327740:LWM327747 MGI327740:MGI327747 MQE327740:MQE327747 NAA327740:NAA327747 NJW327740:NJW327747 NTS327740:NTS327747 ODO327740:ODO327747 ONK327740:ONK327747 OXG327740:OXG327747 PHC327740:PHC327747 PQY327740:PQY327747 QAU327740:QAU327747 QKQ327740:QKQ327747 QUM327740:QUM327747 REI327740:REI327747 ROE327740:ROE327747 RYA327740:RYA327747 SHW327740:SHW327747 SRS327740:SRS327747 TBO327740:TBO327747 TLK327740:TLK327747 TVG327740:TVG327747 UFC327740:UFC327747 UOY327740:UOY327747 UYU327740:UYU327747 VIQ327740:VIQ327747 VSM327740:VSM327747 WCI327740:WCI327747 WME327740:WME327747 WWA327740:WWA327747 S393276:S393283 JO393276:JO393283 TK393276:TK393283 ADG393276:ADG393283 ANC393276:ANC393283 AWY393276:AWY393283 BGU393276:BGU393283 BQQ393276:BQQ393283 CAM393276:CAM393283 CKI393276:CKI393283 CUE393276:CUE393283 DEA393276:DEA393283 DNW393276:DNW393283 DXS393276:DXS393283 EHO393276:EHO393283 ERK393276:ERK393283 FBG393276:FBG393283 FLC393276:FLC393283 FUY393276:FUY393283 GEU393276:GEU393283 GOQ393276:GOQ393283 GYM393276:GYM393283 HII393276:HII393283 HSE393276:HSE393283 ICA393276:ICA393283 ILW393276:ILW393283 IVS393276:IVS393283 JFO393276:JFO393283 JPK393276:JPK393283 JZG393276:JZG393283 KJC393276:KJC393283 KSY393276:KSY393283 LCU393276:LCU393283 LMQ393276:LMQ393283 LWM393276:LWM393283 MGI393276:MGI393283 MQE393276:MQE393283 NAA393276:NAA393283 NJW393276:NJW393283 NTS393276:NTS393283 ODO393276:ODO393283 ONK393276:ONK393283 OXG393276:OXG393283 PHC393276:PHC393283 PQY393276:PQY393283 QAU393276:QAU393283 QKQ393276:QKQ393283 QUM393276:QUM393283 REI393276:REI393283 ROE393276:ROE393283 RYA393276:RYA393283 SHW393276:SHW393283 SRS393276:SRS393283 TBO393276:TBO393283 TLK393276:TLK393283 TVG393276:TVG393283 UFC393276:UFC393283 UOY393276:UOY393283 UYU393276:UYU393283 VIQ393276:VIQ393283 VSM393276:VSM393283 WCI393276:WCI393283 WME393276:WME393283 WWA393276:WWA393283 S458812:S458819 JO458812:JO458819 TK458812:TK458819 ADG458812:ADG458819 ANC458812:ANC458819 AWY458812:AWY458819 BGU458812:BGU458819 BQQ458812:BQQ458819 CAM458812:CAM458819 CKI458812:CKI458819 CUE458812:CUE458819 DEA458812:DEA458819 DNW458812:DNW458819 DXS458812:DXS458819 EHO458812:EHO458819 ERK458812:ERK458819 FBG458812:FBG458819 FLC458812:FLC458819 FUY458812:FUY458819 GEU458812:GEU458819 GOQ458812:GOQ458819 GYM458812:GYM458819 HII458812:HII458819 HSE458812:HSE458819 ICA458812:ICA458819 ILW458812:ILW458819 IVS458812:IVS458819 JFO458812:JFO458819 JPK458812:JPK458819 JZG458812:JZG458819 KJC458812:KJC458819 KSY458812:KSY458819 LCU458812:LCU458819 LMQ458812:LMQ458819 LWM458812:LWM458819 MGI458812:MGI458819 MQE458812:MQE458819 NAA458812:NAA458819 NJW458812:NJW458819 NTS458812:NTS458819 ODO458812:ODO458819 ONK458812:ONK458819 OXG458812:OXG458819 PHC458812:PHC458819 PQY458812:PQY458819 QAU458812:QAU458819 QKQ458812:QKQ458819 QUM458812:QUM458819 REI458812:REI458819 ROE458812:ROE458819 RYA458812:RYA458819 SHW458812:SHW458819 SRS458812:SRS458819 TBO458812:TBO458819 TLK458812:TLK458819 TVG458812:TVG458819 UFC458812:UFC458819 UOY458812:UOY458819 UYU458812:UYU458819 VIQ458812:VIQ458819 VSM458812:VSM458819 WCI458812:WCI458819 WME458812:WME458819 WWA458812:WWA458819 S524348:S524355 JO524348:JO524355 TK524348:TK524355 ADG524348:ADG524355 ANC524348:ANC524355 AWY524348:AWY524355 BGU524348:BGU524355 BQQ524348:BQQ524355 CAM524348:CAM524355 CKI524348:CKI524355 CUE524348:CUE524355 DEA524348:DEA524355 DNW524348:DNW524355 DXS524348:DXS524355 EHO524348:EHO524355 ERK524348:ERK524355 FBG524348:FBG524355 FLC524348:FLC524355 FUY524348:FUY524355 GEU524348:GEU524355 GOQ524348:GOQ524355 GYM524348:GYM524355 HII524348:HII524355 HSE524348:HSE524355 ICA524348:ICA524355 ILW524348:ILW524355 IVS524348:IVS524355 JFO524348:JFO524355 JPK524348:JPK524355 JZG524348:JZG524355 KJC524348:KJC524355 KSY524348:KSY524355 LCU524348:LCU524355 LMQ524348:LMQ524355 LWM524348:LWM524355 MGI524348:MGI524355 MQE524348:MQE524355 NAA524348:NAA524355 NJW524348:NJW524355 NTS524348:NTS524355 ODO524348:ODO524355 ONK524348:ONK524355 OXG524348:OXG524355 PHC524348:PHC524355 PQY524348:PQY524355 QAU524348:QAU524355 QKQ524348:QKQ524355 QUM524348:QUM524355 REI524348:REI524355 ROE524348:ROE524355 RYA524348:RYA524355 SHW524348:SHW524355 SRS524348:SRS524355 TBO524348:TBO524355 TLK524348:TLK524355 TVG524348:TVG524355 UFC524348:UFC524355 UOY524348:UOY524355 UYU524348:UYU524355 VIQ524348:VIQ524355 VSM524348:VSM524355 WCI524348:WCI524355 WME524348:WME524355 WWA524348:WWA524355 S589884:S589891 JO589884:JO589891 TK589884:TK589891 ADG589884:ADG589891 ANC589884:ANC589891 AWY589884:AWY589891 BGU589884:BGU589891 BQQ589884:BQQ589891 CAM589884:CAM589891 CKI589884:CKI589891 CUE589884:CUE589891 DEA589884:DEA589891 DNW589884:DNW589891 DXS589884:DXS589891 EHO589884:EHO589891 ERK589884:ERK589891 FBG589884:FBG589891 FLC589884:FLC589891 FUY589884:FUY589891 GEU589884:GEU589891 GOQ589884:GOQ589891 GYM589884:GYM589891 HII589884:HII589891 HSE589884:HSE589891 ICA589884:ICA589891 ILW589884:ILW589891 IVS589884:IVS589891 JFO589884:JFO589891 JPK589884:JPK589891 JZG589884:JZG589891 KJC589884:KJC589891 KSY589884:KSY589891 LCU589884:LCU589891 LMQ589884:LMQ589891 LWM589884:LWM589891 MGI589884:MGI589891 MQE589884:MQE589891 NAA589884:NAA589891 NJW589884:NJW589891 NTS589884:NTS589891 ODO589884:ODO589891 ONK589884:ONK589891 OXG589884:OXG589891 PHC589884:PHC589891 PQY589884:PQY589891 QAU589884:QAU589891 QKQ589884:QKQ589891 QUM589884:QUM589891 REI589884:REI589891 ROE589884:ROE589891 RYA589884:RYA589891 SHW589884:SHW589891 SRS589884:SRS589891 TBO589884:TBO589891 TLK589884:TLK589891 TVG589884:TVG589891 UFC589884:UFC589891 UOY589884:UOY589891 UYU589884:UYU589891 VIQ589884:VIQ589891 VSM589884:VSM589891 WCI589884:WCI589891 WME589884:WME589891 WWA589884:WWA589891 S655420:S655427 JO655420:JO655427 TK655420:TK655427 ADG655420:ADG655427 ANC655420:ANC655427 AWY655420:AWY655427 BGU655420:BGU655427 BQQ655420:BQQ655427 CAM655420:CAM655427 CKI655420:CKI655427 CUE655420:CUE655427 DEA655420:DEA655427 DNW655420:DNW655427 DXS655420:DXS655427 EHO655420:EHO655427 ERK655420:ERK655427 FBG655420:FBG655427 FLC655420:FLC655427 FUY655420:FUY655427 GEU655420:GEU655427 GOQ655420:GOQ655427 GYM655420:GYM655427 HII655420:HII655427 HSE655420:HSE655427 ICA655420:ICA655427 ILW655420:ILW655427 IVS655420:IVS655427 JFO655420:JFO655427 JPK655420:JPK655427 JZG655420:JZG655427 KJC655420:KJC655427 KSY655420:KSY655427 LCU655420:LCU655427 LMQ655420:LMQ655427 LWM655420:LWM655427 MGI655420:MGI655427 MQE655420:MQE655427 NAA655420:NAA655427 NJW655420:NJW655427 NTS655420:NTS655427 ODO655420:ODO655427 ONK655420:ONK655427 OXG655420:OXG655427 PHC655420:PHC655427 PQY655420:PQY655427 QAU655420:QAU655427 QKQ655420:QKQ655427 QUM655420:QUM655427 REI655420:REI655427 ROE655420:ROE655427 RYA655420:RYA655427 SHW655420:SHW655427 SRS655420:SRS655427 TBO655420:TBO655427 TLK655420:TLK655427 TVG655420:TVG655427 UFC655420:UFC655427 UOY655420:UOY655427 UYU655420:UYU655427 VIQ655420:VIQ655427 VSM655420:VSM655427 WCI655420:WCI655427 WME655420:WME655427 WWA655420:WWA655427 S720956:S720963 JO720956:JO720963 TK720956:TK720963 ADG720956:ADG720963 ANC720956:ANC720963 AWY720956:AWY720963 BGU720956:BGU720963 BQQ720956:BQQ720963 CAM720956:CAM720963 CKI720956:CKI720963 CUE720956:CUE720963 DEA720956:DEA720963 DNW720956:DNW720963 DXS720956:DXS720963 EHO720956:EHO720963 ERK720956:ERK720963 FBG720956:FBG720963 FLC720956:FLC720963 FUY720956:FUY720963 GEU720956:GEU720963 GOQ720956:GOQ720963 GYM720956:GYM720963 HII720956:HII720963 HSE720956:HSE720963 ICA720956:ICA720963 ILW720956:ILW720963 IVS720956:IVS720963 JFO720956:JFO720963 JPK720956:JPK720963 JZG720956:JZG720963 KJC720956:KJC720963 KSY720956:KSY720963 LCU720956:LCU720963 LMQ720956:LMQ720963 LWM720956:LWM720963 MGI720956:MGI720963 MQE720956:MQE720963 NAA720956:NAA720963 NJW720956:NJW720963 NTS720956:NTS720963 ODO720956:ODO720963 ONK720956:ONK720963 OXG720956:OXG720963 PHC720956:PHC720963 PQY720956:PQY720963 QAU720956:QAU720963 QKQ720956:QKQ720963 QUM720956:QUM720963 REI720956:REI720963 ROE720956:ROE720963 RYA720956:RYA720963 SHW720956:SHW720963 SRS720956:SRS720963 TBO720956:TBO720963 TLK720956:TLK720963 TVG720956:TVG720963 UFC720956:UFC720963 UOY720956:UOY720963 UYU720956:UYU720963 VIQ720956:VIQ720963 VSM720956:VSM720963 WCI720956:WCI720963 WME720956:WME720963 WWA720956:WWA720963 S786492:S786499 JO786492:JO786499 TK786492:TK786499 ADG786492:ADG786499 ANC786492:ANC786499 AWY786492:AWY786499 BGU786492:BGU786499 BQQ786492:BQQ786499 CAM786492:CAM786499 CKI786492:CKI786499 CUE786492:CUE786499 DEA786492:DEA786499 DNW786492:DNW786499 DXS786492:DXS786499 EHO786492:EHO786499 ERK786492:ERK786499 FBG786492:FBG786499 FLC786492:FLC786499 FUY786492:FUY786499 GEU786492:GEU786499 GOQ786492:GOQ786499 GYM786492:GYM786499 HII786492:HII786499 HSE786492:HSE786499 ICA786492:ICA786499 ILW786492:ILW786499 IVS786492:IVS786499 JFO786492:JFO786499 JPK786492:JPK786499 JZG786492:JZG786499 KJC786492:KJC786499 KSY786492:KSY786499 LCU786492:LCU786499 LMQ786492:LMQ786499 LWM786492:LWM786499 MGI786492:MGI786499 MQE786492:MQE786499 NAA786492:NAA786499 NJW786492:NJW786499 NTS786492:NTS786499 ODO786492:ODO786499 ONK786492:ONK786499 OXG786492:OXG786499 PHC786492:PHC786499 PQY786492:PQY786499 QAU786492:QAU786499 QKQ786492:QKQ786499 QUM786492:QUM786499 REI786492:REI786499 ROE786492:ROE786499 RYA786492:RYA786499 SHW786492:SHW786499 SRS786492:SRS786499 TBO786492:TBO786499 TLK786492:TLK786499 TVG786492:TVG786499 UFC786492:UFC786499 UOY786492:UOY786499 UYU786492:UYU786499 VIQ786492:VIQ786499 VSM786492:VSM786499 WCI786492:WCI786499 WME786492:WME786499 WWA786492:WWA786499 S852028:S852035 JO852028:JO852035 TK852028:TK852035 ADG852028:ADG852035 ANC852028:ANC852035 AWY852028:AWY852035 BGU852028:BGU852035 BQQ852028:BQQ852035 CAM852028:CAM852035 CKI852028:CKI852035 CUE852028:CUE852035 DEA852028:DEA852035 DNW852028:DNW852035 DXS852028:DXS852035 EHO852028:EHO852035 ERK852028:ERK852035 FBG852028:FBG852035 FLC852028:FLC852035 FUY852028:FUY852035 GEU852028:GEU852035 GOQ852028:GOQ852035 GYM852028:GYM852035 HII852028:HII852035 HSE852028:HSE852035 ICA852028:ICA852035 ILW852028:ILW852035 IVS852028:IVS852035 JFO852028:JFO852035 JPK852028:JPK852035 JZG852028:JZG852035 KJC852028:KJC852035 KSY852028:KSY852035 LCU852028:LCU852035 LMQ852028:LMQ852035 LWM852028:LWM852035 MGI852028:MGI852035 MQE852028:MQE852035 NAA852028:NAA852035 NJW852028:NJW852035 NTS852028:NTS852035 ODO852028:ODO852035 ONK852028:ONK852035 OXG852028:OXG852035 PHC852028:PHC852035 PQY852028:PQY852035 QAU852028:QAU852035 QKQ852028:QKQ852035 QUM852028:QUM852035 REI852028:REI852035 ROE852028:ROE852035 RYA852028:RYA852035 SHW852028:SHW852035 SRS852028:SRS852035 TBO852028:TBO852035 TLK852028:TLK852035 TVG852028:TVG852035 UFC852028:UFC852035 UOY852028:UOY852035 UYU852028:UYU852035 VIQ852028:VIQ852035 VSM852028:VSM852035 WCI852028:WCI852035 WME852028:WME852035 WWA852028:WWA852035 S917564:S917571 JO917564:JO917571 TK917564:TK917571 ADG917564:ADG917571 ANC917564:ANC917571 AWY917564:AWY917571 BGU917564:BGU917571 BQQ917564:BQQ917571 CAM917564:CAM917571 CKI917564:CKI917571 CUE917564:CUE917571 DEA917564:DEA917571 DNW917564:DNW917571 DXS917564:DXS917571 EHO917564:EHO917571 ERK917564:ERK917571 FBG917564:FBG917571 FLC917564:FLC917571 FUY917564:FUY917571 GEU917564:GEU917571 GOQ917564:GOQ917571 GYM917564:GYM917571 HII917564:HII917571 HSE917564:HSE917571 ICA917564:ICA917571 ILW917564:ILW917571 IVS917564:IVS917571 JFO917564:JFO917571 JPK917564:JPK917571 JZG917564:JZG917571 KJC917564:KJC917571 KSY917564:KSY917571 LCU917564:LCU917571 LMQ917564:LMQ917571 LWM917564:LWM917571 MGI917564:MGI917571 MQE917564:MQE917571 NAA917564:NAA917571 NJW917564:NJW917571 NTS917564:NTS917571 ODO917564:ODO917571 ONK917564:ONK917571 OXG917564:OXG917571 PHC917564:PHC917571 PQY917564:PQY917571 QAU917564:QAU917571 QKQ917564:QKQ917571 QUM917564:QUM917571 REI917564:REI917571 ROE917564:ROE917571 RYA917564:RYA917571 SHW917564:SHW917571 SRS917564:SRS917571 TBO917564:TBO917571 TLK917564:TLK917571 TVG917564:TVG917571 UFC917564:UFC917571 UOY917564:UOY917571 UYU917564:UYU917571 VIQ917564:VIQ917571 VSM917564:VSM917571 WCI917564:WCI917571 WME917564:WME917571 WWA917564:WWA917571 S983100:S983107 JO983100:JO983107 TK983100:TK983107 ADG983100:ADG983107 ANC983100:ANC983107 AWY983100:AWY983107 BGU983100:BGU983107 BQQ983100:BQQ983107 CAM983100:CAM983107 CKI983100:CKI983107 CUE983100:CUE983107 DEA983100:DEA983107 DNW983100:DNW983107 DXS983100:DXS983107 EHO983100:EHO983107 ERK983100:ERK983107 FBG983100:FBG983107 FLC983100:FLC983107 FUY983100:FUY983107 GEU983100:GEU983107 GOQ983100:GOQ983107 GYM983100:GYM983107 HII983100:HII983107 HSE983100:HSE983107 ICA983100:ICA983107 ILW983100:ILW983107 IVS983100:IVS983107 JFO983100:JFO983107 JPK983100:JPK983107 JZG983100:JZG983107 KJC983100:KJC983107 KSY983100:KSY983107 LCU983100:LCU983107 LMQ983100:LMQ983107 LWM983100:LWM983107 MGI983100:MGI983107 MQE983100:MQE983107 NAA983100:NAA983107 NJW983100:NJW983107 NTS983100:NTS983107 ODO983100:ODO983107 ONK983100:ONK983107 OXG983100:OXG983107 PHC983100:PHC983107 PQY983100:PQY983107 QAU983100:QAU983107 QKQ983100:QKQ983107 QUM983100:QUM983107 REI983100:REI983107 ROE983100:ROE983107 RYA983100:RYA983107 SHW983100:SHW983107 SRS983100:SRS983107 TBO983100:TBO983107 TLK983100:TLK983107 TVG983100:TVG983107 UFC983100:UFC983107 UOY983100:UOY983107 UYU983100:UYU983107 VIQ983100:VIQ983107 VSM983100:VSM983107 WCI983100:WCI983107 WME983100:WME983107 WWA983100:WWA983107 S324:S331 JO324:JO331 TK324:TK331 ADG324:ADG331 ANC324:ANC331 AWY324:AWY331 BGU324:BGU331 BQQ324:BQQ331 CAM324:CAM331 CKI324:CKI331 CUE324:CUE331 DEA324:DEA331 DNW324:DNW331 DXS324:DXS331 EHO324:EHO331 ERK324:ERK331 FBG324:FBG331 FLC324:FLC331 FUY324:FUY331 GEU324:GEU331 GOQ324:GOQ331 GYM324:GYM331 HII324:HII331 HSE324:HSE331 ICA324:ICA331 ILW324:ILW331 IVS324:IVS331 JFO324:JFO331 JPK324:JPK331 JZG324:JZG331 KJC324:KJC331 KSY324:KSY331 LCU324:LCU331 LMQ324:LMQ331 LWM324:LWM331 MGI324:MGI331 MQE324:MQE331 NAA324:NAA331 NJW324:NJW331 NTS324:NTS331 ODO324:ODO331 ONK324:ONK331 OXG324:OXG331 PHC324:PHC331 PQY324:PQY331 QAU324:QAU331 QKQ324:QKQ331 QUM324:QUM331 REI324:REI331 ROE324:ROE331 RYA324:RYA331 SHW324:SHW331 SRS324:SRS331 TBO324:TBO331 TLK324:TLK331 TVG324:TVG331 UFC324:UFC331 UOY324:UOY331 UYU324:UYU331 VIQ324:VIQ331 VSM324:VSM331 WCI324:WCI331 WME324:WME331 WWA324:WWA331 S65860:S65867 JO65860:JO65867 TK65860:TK65867 ADG65860:ADG65867 ANC65860:ANC65867 AWY65860:AWY65867 BGU65860:BGU65867 BQQ65860:BQQ65867 CAM65860:CAM65867 CKI65860:CKI65867 CUE65860:CUE65867 DEA65860:DEA65867 DNW65860:DNW65867 DXS65860:DXS65867 EHO65860:EHO65867 ERK65860:ERK65867 FBG65860:FBG65867 FLC65860:FLC65867 FUY65860:FUY65867 GEU65860:GEU65867 GOQ65860:GOQ65867 GYM65860:GYM65867 HII65860:HII65867 HSE65860:HSE65867 ICA65860:ICA65867 ILW65860:ILW65867 IVS65860:IVS65867 JFO65860:JFO65867 JPK65860:JPK65867 JZG65860:JZG65867 KJC65860:KJC65867 KSY65860:KSY65867 LCU65860:LCU65867 LMQ65860:LMQ65867 LWM65860:LWM65867 MGI65860:MGI65867 MQE65860:MQE65867 NAA65860:NAA65867 NJW65860:NJW65867 NTS65860:NTS65867 ODO65860:ODO65867 ONK65860:ONK65867 OXG65860:OXG65867 PHC65860:PHC65867 PQY65860:PQY65867 QAU65860:QAU65867 QKQ65860:QKQ65867 QUM65860:QUM65867 REI65860:REI65867 ROE65860:ROE65867 RYA65860:RYA65867 SHW65860:SHW65867 SRS65860:SRS65867 TBO65860:TBO65867 TLK65860:TLK65867 TVG65860:TVG65867 UFC65860:UFC65867 UOY65860:UOY65867 UYU65860:UYU65867 VIQ65860:VIQ65867 VSM65860:VSM65867 WCI65860:WCI65867 WME65860:WME65867 WWA65860:WWA65867 S131396:S131403 JO131396:JO131403 TK131396:TK131403 ADG131396:ADG131403 ANC131396:ANC131403 AWY131396:AWY131403 BGU131396:BGU131403 BQQ131396:BQQ131403 CAM131396:CAM131403 CKI131396:CKI131403 CUE131396:CUE131403 DEA131396:DEA131403 DNW131396:DNW131403 DXS131396:DXS131403 EHO131396:EHO131403 ERK131396:ERK131403 FBG131396:FBG131403 FLC131396:FLC131403 FUY131396:FUY131403 GEU131396:GEU131403 GOQ131396:GOQ131403 GYM131396:GYM131403 HII131396:HII131403 HSE131396:HSE131403 ICA131396:ICA131403 ILW131396:ILW131403 IVS131396:IVS131403 JFO131396:JFO131403 JPK131396:JPK131403 JZG131396:JZG131403 KJC131396:KJC131403 KSY131396:KSY131403 LCU131396:LCU131403 LMQ131396:LMQ131403 LWM131396:LWM131403 MGI131396:MGI131403 MQE131396:MQE131403 NAA131396:NAA131403 NJW131396:NJW131403 NTS131396:NTS131403 ODO131396:ODO131403 ONK131396:ONK131403 OXG131396:OXG131403 PHC131396:PHC131403 PQY131396:PQY131403 QAU131396:QAU131403 QKQ131396:QKQ131403 QUM131396:QUM131403 REI131396:REI131403 ROE131396:ROE131403 RYA131396:RYA131403 SHW131396:SHW131403 SRS131396:SRS131403 TBO131396:TBO131403 TLK131396:TLK131403 TVG131396:TVG131403 UFC131396:UFC131403 UOY131396:UOY131403 UYU131396:UYU131403 VIQ131396:VIQ131403 VSM131396:VSM131403 WCI131396:WCI131403 WME131396:WME131403 WWA131396:WWA131403 S196932:S196939 JO196932:JO196939 TK196932:TK196939 ADG196932:ADG196939 ANC196932:ANC196939 AWY196932:AWY196939 BGU196932:BGU196939 BQQ196932:BQQ196939 CAM196932:CAM196939 CKI196932:CKI196939 CUE196932:CUE196939 DEA196932:DEA196939 DNW196932:DNW196939 DXS196932:DXS196939 EHO196932:EHO196939 ERK196932:ERK196939 FBG196932:FBG196939 FLC196932:FLC196939 FUY196932:FUY196939 GEU196932:GEU196939 GOQ196932:GOQ196939 GYM196932:GYM196939 HII196932:HII196939 HSE196932:HSE196939 ICA196932:ICA196939 ILW196932:ILW196939 IVS196932:IVS196939 JFO196932:JFO196939 JPK196932:JPK196939 JZG196932:JZG196939 KJC196932:KJC196939 KSY196932:KSY196939 LCU196932:LCU196939 LMQ196932:LMQ196939 LWM196932:LWM196939 MGI196932:MGI196939 MQE196932:MQE196939 NAA196932:NAA196939 NJW196932:NJW196939 NTS196932:NTS196939 ODO196932:ODO196939 ONK196932:ONK196939 OXG196932:OXG196939 PHC196932:PHC196939 PQY196932:PQY196939 QAU196932:QAU196939 QKQ196932:QKQ196939 QUM196932:QUM196939 REI196932:REI196939 ROE196932:ROE196939 RYA196932:RYA196939 SHW196932:SHW196939 SRS196932:SRS196939 TBO196932:TBO196939 TLK196932:TLK196939 TVG196932:TVG196939 UFC196932:UFC196939 UOY196932:UOY196939 UYU196932:UYU196939 VIQ196932:VIQ196939 VSM196932:VSM196939 WCI196932:WCI196939 WME196932:WME196939 WWA196932:WWA196939 S262468:S262475 JO262468:JO262475 TK262468:TK262475 ADG262468:ADG262475 ANC262468:ANC262475 AWY262468:AWY262475 BGU262468:BGU262475 BQQ262468:BQQ262475 CAM262468:CAM262475 CKI262468:CKI262475 CUE262468:CUE262475 DEA262468:DEA262475 DNW262468:DNW262475 DXS262468:DXS262475 EHO262468:EHO262475 ERK262468:ERK262475 FBG262468:FBG262475 FLC262468:FLC262475 FUY262468:FUY262475 GEU262468:GEU262475 GOQ262468:GOQ262475 GYM262468:GYM262475 HII262468:HII262475 HSE262468:HSE262475 ICA262468:ICA262475 ILW262468:ILW262475 IVS262468:IVS262475 JFO262468:JFO262475 JPK262468:JPK262475 JZG262468:JZG262475 KJC262468:KJC262475 KSY262468:KSY262475 LCU262468:LCU262475 LMQ262468:LMQ262475 LWM262468:LWM262475 MGI262468:MGI262475 MQE262468:MQE262475 NAA262468:NAA262475 NJW262468:NJW262475 NTS262468:NTS262475 ODO262468:ODO262475 ONK262468:ONK262475 OXG262468:OXG262475 PHC262468:PHC262475 PQY262468:PQY262475 QAU262468:QAU262475 QKQ262468:QKQ262475 QUM262468:QUM262475 REI262468:REI262475 ROE262468:ROE262475 RYA262468:RYA262475 SHW262468:SHW262475 SRS262468:SRS262475 TBO262468:TBO262475 TLK262468:TLK262475 TVG262468:TVG262475 UFC262468:UFC262475 UOY262468:UOY262475 UYU262468:UYU262475 VIQ262468:VIQ262475 VSM262468:VSM262475 WCI262468:WCI262475 WME262468:WME262475 WWA262468:WWA262475 S328004:S328011 JO328004:JO328011 TK328004:TK328011 ADG328004:ADG328011 ANC328004:ANC328011 AWY328004:AWY328011 BGU328004:BGU328011 BQQ328004:BQQ328011 CAM328004:CAM328011 CKI328004:CKI328011 CUE328004:CUE328011 DEA328004:DEA328011 DNW328004:DNW328011 DXS328004:DXS328011 EHO328004:EHO328011 ERK328004:ERK328011 FBG328004:FBG328011 FLC328004:FLC328011 FUY328004:FUY328011 GEU328004:GEU328011 GOQ328004:GOQ328011 GYM328004:GYM328011 HII328004:HII328011 HSE328004:HSE328011 ICA328004:ICA328011 ILW328004:ILW328011 IVS328004:IVS328011 JFO328004:JFO328011 JPK328004:JPK328011 JZG328004:JZG328011 KJC328004:KJC328011 KSY328004:KSY328011 LCU328004:LCU328011 LMQ328004:LMQ328011 LWM328004:LWM328011 MGI328004:MGI328011 MQE328004:MQE328011 NAA328004:NAA328011 NJW328004:NJW328011 NTS328004:NTS328011 ODO328004:ODO328011 ONK328004:ONK328011 OXG328004:OXG328011 PHC328004:PHC328011 PQY328004:PQY328011 QAU328004:QAU328011 QKQ328004:QKQ328011 QUM328004:QUM328011 REI328004:REI328011 ROE328004:ROE328011 RYA328004:RYA328011 SHW328004:SHW328011 SRS328004:SRS328011 TBO328004:TBO328011 TLK328004:TLK328011 TVG328004:TVG328011 UFC328004:UFC328011 UOY328004:UOY328011 UYU328004:UYU328011 VIQ328004:VIQ328011 VSM328004:VSM328011 WCI328004:WCI328011 WME328004:WME328011 WWA328004:WWA328011 S393540:S393547 JO393540:JO393547 TK393540:TK393547 ADG393540:ADG393547 ANC393540:ANC393547 AWY393540:AWY393547 BGU393540:BGU393547 BQQ393540:BQQ393547 CAM393540:CAM393547 CKI393540:CKI393547 CUE393540:CUE393547 DEA393540:DEA393547 DNW393540:DNW393547 DXS393540:DXS393547 EHO393540:EHO393547 ERK393540:ERK393547 FBG393540:FBG393547 FLC393540:FLC393547 FUY393540:FUY393547 GEU393540:GEU393547 GOQ393540:GOQ393547 GYM393540:GYM393547 HII393540:HII393547 HSE393540:HSE393547 ICA393540:ICA393547 ILW393540:ILW393547 IVS393540:IVS393547 JFO393540:JFO393547 JPK393540:JPK393547 JZG393540:JZG393547 KJC393540:KJC393547 KSY393540:KSY393547 LCU393540:LCU393547 LMQ393540:LMQ393547 LWM393540:LWM393547 MGI393540:MGI393547 MQE393540:MQE393547 NAA393540:NAA393547 NJW393540:NJW393547 NTS393540:NTS393547 ODO393540:ODO393547 ONK393540:ONK393547 OXG393540:OXG393547 PHC393540:PHC393547 PQY393540:PQY393547 QAU393540:QAU393547 QKQ393540:QKQ393547 QUM393540:QUM393547 REI393540:REI393547 ROE393540:ROE393547 RYA393540:RYA393547 SHW393540:SHW393547 SRS393540:SRS393547 TBO393540:TBO393547 TLK393540:TLK393547 TVG393540:TVG393547 UFC393540:UFC393547 UOY393540:UOY393547 UYU393540:UYU393547 VIQ393540:VIQ393547 VSM393540:VSM393547 WCI393540:WCI393547 WME393540:WME393547 WWA393540:WWA393547 S459076:S459083 JO459076:JO459083 TK459076:TK459083 ADG459076:ADG459083 ANC459076:ANC459083 AWY459076:AWY459083 BGU459076:BGU459083 BQQ459076:BQQ459083 CAM459076:CAM459083 CKI459076:CKI459083 CUE459076:CUE459083 DEA459076:DEA459083 DNW459076:DNW459083 DXS459076:DXS459083 EHO459076:EHO459083 ERK459076:ERK459083 FBG459076:FBG459083 FLC459076:FLC459083 FUY459076:FUY459083 GEU459076:GEU459083 GOQ459076:GOQ459083 GYM459076:GYM459083 HII459076:HII459083 HSE459076:HSE459083 ICA459076:ICA459083 ILW459076:ILW459083 IVS459076:IVS459083 JFO459076:JFO459083 JPK459076:JPK459083 JZG459076:JZG459083 KJC459076:KJC459083 KSY459076:KSY459083 LCU459076:LCU459083 LMQ459076:LMQ459083 LWM459076:LWM459083 MGI459076:MGI459083 MQE459076:MQE459083 NAA459076:NAA459083 NJW459076:NJW459083 NTS459076:NTS459083 ODO459076:ODO459083 ONK459076:ONK459083 OXG459076:OXG459083 PHC459076:PHC459083 PQY459076:PQY459083 QAU459076:QAU459083 QKQ459076:QKQ459083 QUM459076:QUM459083 REI459076:REI459083 ROE459076:ROE459083 RYA459076:RYA459083 SHW459076:SHW459083 SRS459076:SRS459083 TBO459076:TBO459083 TLK459076:TLK459083 TVG459076:TVG459083 UFC459076:UFC459083 UOY459076:UOY459083 UYU459076:UYU459083 VIQ459076:VIQ459083 VSM459076:VSM459083 WCI459076:WCI459083 WME459076:WME459083 WWA459076:WWA459083 S524612:S524619 JO524612:JO524619 TK524612:TK524619 ADG524612:ADG524619 ANC524612:ANC524619 AWY524612:AWY524619 BGU524612:BGU524619 BQQ524612:BQQ524619 CAM524612:CAM524619 CKI524612:CKI524619 CUE524612:CUE524619 DEA524612:DEA524619 DNW524612:DNW524619 DXS524612:DXS524619 EHO524612:EHO524619 ERK524612:ERK524619 FBG524612:FBG524619 FLC524612:FLC524619 FUY524612:FUY524619 GEU524612:GEU524619 GOQ524612:GOQ524619 GYM524612:GYM524619 HII524612:HII524619 HSE524612:HSE524619 ICA524612:ICA524619 ILW524612:ILW524619 IVS524612:IVS524619 JFO524612:JFO524619 JPK524612:JPK524619 JZG524612:JZG524619 KJC524612:KJC524619 KSY524612:KSY524619 LCU524612:LCU524619 LMQ524612:LMQ524619 LWM524612:LWM524619 MGI524612:MGI524619 MQE524612:MQE524619 NAA524612:NAA524619 NJW524612:NJW524619 NTS524612:NTS524619 ODO524612:ODO524619 ONK524612:ONK524619 OXG524612:OXG524619 PHC524612:PHC524619 PQY524612:PQY524619 QAU524612:QAU524619 QKQ524612:QKQ524619 QUM524612:QUM524619 REI524612:REI524619 ROE524612:ROE524619 RYA524612:RYA524619 SHW524612:SHW524619 SRS524612:SRS524619 TBO524612:TBO524619 TLK524612:TLK524619 TVG524612:TVG524619 UFC524612:UFC524619 UOY524612:UOY524619 UYU524612:UYU524619 VIQ524612:VIQ524619 VSM524612:VSM524619 WCI524612:WCI524619 WME524612:WME524619 WWA524612:WWA524619 S590148:S590155 JO590148:JO590155 TK590148:TK590155 ADG590148:ADG590155 ANC590148:ANC590155 AWY590148:AWY590155 BGU590148:BGU590155 BQQ590148:BQQ590155 CAM590148:CAM590155 CKI590148:CKI590155 CUE590148:CUE590155 DEA590148:DEA590155 DNW590148:DNW590155 DXS590148:DXS590155 EHO590148:EHO590155 ERK590148:ERK590155 FBG590148:FBG590155 FLC590148:FLC590155 FUY590148:FUY590155 GEU590148:GEU590155 GOQ590148:GOQ590155 GYM590148:GYM590155 HII590148:HII590155 HSE590148:HSE590155 ICA590148:ICA590155 ILW590148:ILW590155 IVS590148:IVS590155 JFO590148:JFO590155 JPK590148:JPK590155 JZG590148:JZG590155 KJC590148:KJC590155 KSY590148:KSY590155 LCU590148:LCU590155 LMQ590148:LMQ590155 LWM590148:LWM590155 MGI590148:MGI590155 MQE590148:MQE590155 NAA590148:NAA590155 NJW590148:NJW590155 NTS590148:NTS590155 ODO590148:ODO590155 ONK590148:ONK590155 OXG590148:OXG590155 PHC590148:PHC590155 PQY590148:PQY590155 QAU590148:QAU590155 QKQ590148:QKQ590155 QUM590148:QUM590155 REI590148:REI590155 ROE590148:ROE590155 RYA590148:RYA590155 SHW590148:SHW590155 SRS590148:SRS590155 TBO590148:TBO590155 TLK590148:TLK590155 TVG590148:TVG590155 UFC590148:UFC590155 UOY590148:UOY590155 UYU590148:UYU590155 VIQ590148:VIQ590155 VSM590148:VSM590155 WCI590148:WCI590155 WME590148:WME590155 WWA590148:WWA590155 S655684:S655691 JO655684:JO655691 TK655684:TK655691 ADG655684:ADG655691 ANC655684:ANC655691 AWY655684:AWY655691 BGU655684:BGU655691 BQQ655684:BQQ655691 CAM655684:CAM655691 CKI655684:CKI655691 CUE655684:CUE655691 DEA655684:DEA655691 DNW655684:DNW655691 DXS655684:DXS655691 EHO655684:EHO655691 ERK655684:ERK655691 FBG655684:FBG655691 FLC655684:FLC655691 FUY655684:FUY655691 GEU655684:GEU655691 GOQ655684:GOQ655691 GYM655684:GYM655691 HII655684:HII655691 HSE655684:HSE655691 ICA655684:ICA655691 ILW655684:ILW655691 IVS655684:IVS655691 JFO655684:JFO655691 JPK655684:JPK655691 JZG655684:JZG655691 KJC655684:KJC655691 KSY655684:KSY655691 LCU655684:LCU655691 LMQ655684:LMQ655691 LWM655684:LWM655691 MGI655684:MGI655691 MQE655684:MQE655691 NAA655684:NAA655691 NJW655684:NJW655691 NTS655684:NTS655691 ODO655684:ODO655691 ONK655684:ONK655691 OXG655684:OXG655691 PHC655684:PHC655691 PQY655684:PQY655691 QAU655684:QAU655691 QKQ655684:QKQ655691 QUM655684:QUM655691 REI655684:REI655691 ROE655684:ROE655691 RYA655684:RYA655691 SHW655684:SHW655691 SRS655684:SRS655691 TBO655684:TBO655691 TLK655684:TLK655691 TVG655684:TVG655691 UFC655684:UFC655691 UOY655684:UOY655691 UYU655684:UYU655691 VIQ655684:VIQ655691 VSM655684:VSM655691 WCI655684:WCI655691 WME655684:WME655691 WWA655684:WWA655691 S721220:S721227 JO721220:JO721227 TK721220:TK721227 ADG721220:ADG721227 ANC721220:ANC721227 AWY721220:AWY721227 BGU721220:BGU721227 BQQ721220:BQQ721227 CAM721220:CAM721227 CKI721220:CKI721227 CUE721220:CUE721227 DEA721220:DEA721227 DNW721220:DNW721227 DXS721220:DXS721227 EHO721220:EHO721227 ERK721220:ERK721227 FBG721220:FBG721227 FLC721220:FLC721227 FUY721220:FUY721227 GEU721220:GEU721227 GOQ721220:GOQ721227 GYM721220:GYM721227 HII721220:HII721227 HSE721220:HSE721227 ICA721220:ICA721227 ILW721220:ILW721227 IVS721220:IVS721227 JFO721220:JFO721227 JPK721220:JPK721227 JZG721220:JZG721227 KJC721220:KJC721227 KSY721220:KSY721227 LCU721220:LCU721227 LMQ721220:LMQ721227 LWM721220:LWM721227 MGI721220:MGI721227 MQE721220:MQE721227 NAA721220:NAA721227 NJW721220:NJW721227 NTS721220:NTS721227 ODO721220:ODO721227 ONK721220:ONK721227 OXG721220:OXG721227 PHC721220:PHC721227 PQY721220:PQY721227 QAU721220:QAU721227 QKQ721220:QKQ721227 QUM721220:QUM721227 REI721220:REI721227 ROE721220:ROE721227 RYA721220:RYA721227 SHW721220:SHW721227 SRS721220:SRS721227 TBO721220:TBO721227 TLK721220:TLK721227 TVG721220:TVG721227 UFC721220:UFC721227 UOY721220:UOY721227 UYU721220:UYU721227 VIQ721220:VIQ721227 VSM721220:VSM721227 WCI721220:WCI721227 WME721220:WME721227 WWA721220:WWA721227 S786756:S786763 JO786756:JO786763 TK786756:TK786763 ADG786756:ADG786763 ANC786756:ANC786763 AWY786756:AWY786763 BGU786756:BGU786763 BQQ786756:BQQ786763 CAM786756:CAM786763 CKI786756:CKI786763 CUE786756:CUE786763 DEA786756:DEA786763 DNW786756:DNW786763 DXS786756:DXS786763 EHO786756:EHO786763 ERK786756:ERK786763 FBG786756:FBG786763 FLC786756:FLC786763 FUY786756:FUY786763 GEU786756:GEU786763 GOQ786756:GOQ786763 GYM786756:GYM786763 HII786756:HII786763 HSE786756:HSE786763 ICA786756:ICA786763 ILW786756:ILW786763 IVS786756:IVS786763 JFO786756:JFO786763 JPK786756:JPK786763 JZG786756:JZG786763 KJC786756:KJC786763 KSY786756:KSY786763 LCU786756:LCU786763 LMQ786756:LMQ786763 LWM786756:LWM786763 MGI786756:MGI786763 MQE786756:MQE786763 NAA786756:NAA786763 NJW786756:NJW786763 NTS786756:NTS786763 ODO786756:ODO786763 ONK786756:ONK786763 OXG786756:OXG786763 PHC786756:PHC786763 PQY786756:PQY786763 QAU786756:QAU786763 QKQ786756:QKQ786763 QUM786756:QUM786763 REI786756:REI786763 ROE786756:ROE786763 RYA786756:RYA786763 SHW786756:SHW786763 SRS786756:SRS786763 TBO786756:TBO786763 TLK786756:TLK786763 TVG786756:TVG786763 UFC786756:UFC786763 UOY786756:UOY786763 UYU786756:UYU786763 VIQ786756:VIQ786763 VSM786756:VSM786763 WCI786756:WCI786763 WME786756:WME786763 WWA786756:WWA786763 S852292:S852299 JO852292:JO852299 TK852292:TK852299 ADG852292:ADG852299 ANC852292:ANC852299 AWY852292:AWY852299 BGU852292:BGU852299 BQQ852292:BQQ852299 CAM852292:CAM852299 CKI852292:CKI852299 CUE852292:CUE852299 DEA852292:DEA852299 DNW852292:DNW852299 DXS852292:DXS852299 EHO852292:EHO852299 ERK852292:ERK852299 FBG852292:FBG852299 FLC852292:FLC852299 FUY852292:FUY852299 GEU852292:GEU852299 GOQ852292:GOQ852299 GYM852292:GYM852299 HII852292:HII852299 HSE852292:HSE852299 ICA852292:ICA852299 ILW852292:ILW852299 IVS852292:IVS852299 JFO852292:JFO852299 JPK852292:JPK852299 JZG852292:JZG852299 KJC852292:KJC852299 KSY852292:KSY852299 LCU852292:LCU852299 LMQ852292:LMQ852299 LWM852292:LWM852299 MGI852292:MGI852299 MQE852292:MQE852299 NAA852292:NAA852299 NJW852292:NJW852299 NTS852292:NTS852299 ODO852292:ODO852299 ONK852292:ONK852299 OXG852292:OXG852299 PHC852292:PHC852299 PQY852292:PQY852299 QAU852292:QAU852299 QKQ852292:QKQ852299 QUM852292:QUM852299 REI852292:REI852299 ROE852292:ROE852299 RYA852292:RYA852299 SHW852292:SHW852299 SRS852292:SRS852299 TBO852292:TBO852299 TLK852292:TLK852299 TVG852292:TVG852299 UFC852292:UFC852299 UOY852292:UOY852299 UYU852292:UYU852299 VIQ852292:VIQ852299 VSM852292:VSM852299 WCI852292:WCI852299 WME852292:WME852299 WWA852292:WWA852299 S917828:S917835 JO917828:JO917835 TK917828:TK917835 ADG917828:ADG917835 ANC917828:ANC917835 AWY917828:AWY917835 BGU917828:BGU917835 BQQ917828:BQQ917835 CAM917828:CAM917835 CKI917828:CKI917835 CUE917828:CUE917835 DEA917828:DEA917835 DNW917828:DNW917835 DXS917828:DXS917835 EHO917828:EHO917835 ERK917828:ERK917835 FBG917828:FBG917835 FLC917828:FLC917835 FUY917828:FUY917835 GEU917828:GEU917835 GOQ917828:GOQ917835 GYM917828:GYM917835 HII917828:HII917835 HSE917828:HSE917835 ICA917828:ICA917835 ILW917828:ILW917835 IVS917828:IVS917835 JFO917828:JFO917835 JPK917828:JPK917835 JZG917828:JZG917835 KJC917828:KJC917835 KSY917828:KSY917835 LCU917828:LCU917835 LMQ917828:LMQ917835 LWM917828:LWM917835 MGI917828:MGI917835 MQE917828:MQE917835 NAA917828:NAA917835 NJW917828:NJW917835 NTS917828:NTS917835 ODO917828:ODO917835 ONK917828:ONK917835 OXG917828:OXG917835 PHC917828:PHC917835 PQY917828:PQY917835 QAU917828:QAU917835 QKQ917828:QKQ917835 QUM917828:QUM917835 REI917828:REI917835 ROE917828:ROE917835 RYA917828:RYA917835 SHW917828:SHW917835 SRS917828:SRS917835 TBO917828:TBO917835 TLK917828:TLK917835 TVG917828:TVG917835 UFC917828:UFC917835 UOY917828:UOY917835 UYU917828:UYU917835 VIQ917828:VIQ917835 VSM917828:VSM917835 WCI917828:WCI917835 WME917828:WME917835 WWA917828:WWA917835 S983364:S983371 JO983364:JO983371 TK983364:TK983371 ADG983364:ADG983371 ANC983364:ANC983371 AWY983364:AWY983371 BGU983364:BGU983371 BQQ983364:BQQ983371 CAM983364:CAM983371 CKI983364:CKI983371 CUE983364:CUE983371 DEA983364:DEA983371 DNW983364:DNW983371 DXS983364:DXS983371 EHO983364:EHO983371 ERK983364:ERK983371 FBG983364:FBG983371 FLC983364:FLC983371 FUY983364:FUY983371 GEU983364:GEU983371 GOQ983364:GOQ983371 GYM983364:GYM983371 HII983364:HII983371 HSE983364:HSE983371 ICA983364:ICA983371 ILW983364:ILW983371 IVS983364:IVS983371 JFO983364:JFO983371 JPK983364:JPK983371 JZG983364:JZG983371 KJC983364:KJC983371 KSY983364:KSY983371 LCU983364:LCU983371 LMQ983364:LMQ983371 LWM983364:LWM983371 MGI983364:MGI983371 MQE983364:MQE983371 NAA983364:NAA983371 NJW983364:NJW983371 NTS983364:NTS983371 ODO983364:ODO983371 ONK983364:ONK983371 OXG983364:OXG983371 PHC983364:PHC983371 PQY983364:PQY983371 QAU983364:QAU983371 QKQ983364:QKQ983371 QUM983364:QUM983371 REI983364:REI983371 ROE983364:ROE983371 RYA983364:RYA983371 SHW983364:SHW983371 SRS983364:SRS983371 TBO983364:TBO983371 TLK983364:TLK983371 TVG983364:TVG983371 UFC983364:UFC983371 UOY983364:UOY983371 UYU983364:UYU983371 VIQ983364:VIQ983371 VSM983364:VSM983371 WCI983364:WCI983371 WME983364:WME983371 WWA983364:WWA983371 S336:S343 JO336:JO343 TK336:TK343 ADG336:ADG343 ANC336:ANC343 AWY336:AWY343 BGU336:BGU343 BQQ336:BQQ343 CAM336:CAM343 CKI336:CKI343 CUE336:CUE343 DEA336:DEA343 DNW336:DNW343 DXS336:DXS343 EHO336:EHO343 ERK336:ERK343 FBG336:FBG343 FLC336:FLC343 FUY336:FUY343 GEU336:GEU343 GOQ336:GOQ343 GYM336:GYM343 HII336:HII343 HSE336:HSE343 ICA336:ICA343 ILW336:ILW343 IVS336:IVS343 JFO336:JFO343 JPK336:JPK343 JZG336:JZG343 KJC336:KJC343 KSY336:KSY343 LCU336:LCU343 LMQ336:LMQ343 LWM336:LWM343 MGI336:MGI343 MQE336:MQE343 NAA336:NAA343 NJW336:NJW343 NTS336:NTS343 ODO336:ODO343 ONK336:ONK343 OXG336:OXG343 PHC336:PHC343 PQY336:PQY343 QAU336:QAU343 QKQ336:QKQ343 QUM336:QUM343 REI336:REI343 ROE336:ROE343 RYA336:RYA343 SHW336:SHW343 SRS336:SRS343 TBO336:TBO343 TLK336:TLK343 TVG336:TVG343 UFC336:UFC343 UOY336:UOY343 UYU336:UYU343 VIQ336:VIQ343 VSM336:VSM343 WCI336:WCI343 WME336:WME343 WWA336:WWA343 S65872:S65879 JO65872:JO65879 TK65872:TK65879 ADG65872:ADG65879 ANC65872:ANC65879 AWY65872:AWY65879 BGU65872:BGU65879 BQQ65872:BQQ65879 CAM65872:CAM65879 CKI65872:CKI65879 CUE65872:CUE65879 DEA65872:DEA65879 DNW65872:DNW65879 DXS65872:DXS65879 EHO65872:EHO65879 ERK65872:ERK65879 FBG65872:FBG65879 FLC65872:FLC65879 FUY65872:FUY65879 GEU65872:GEU65879 GOQ65872:GOQ65879 GYM65872:GYM65879 HII65872:HII65879 HSE65872:HSE65879 ICA65872:ICA65879 ILW65872:ILW65879 IVS65872:IVS65879 JFO65872:JFO65879 JPK65872:JPK65879 JZG65872:JZG65879 KJC65872:KJC65879 KSY65872:KSY65879 LCU65872:LCU65879 LMQ65872:LMQ65879 LWM65872:LWM65879 MGI65872:MGI65879 MQE65872:MQE65879 NAA65872:NAA65879 NJW65872:NJW65879 NTS65872:NTS65879 ODO65872:ODO65879 ONK65872:ONK65879 OXG65872:OXG65879 PHC65872:PHC65879 PQY65872:PQY65879 QAU65872:QAU65879 QKQ65872:QKQ65879 QUM65872:QUM65879 REI65872:REI65879 ROE65872:ROE65879 RYA65872:RYA65879 SHW65872:SHW65879 SRS65872:SRS65879 TBO65872:TBO65879 TLK65872:TLK65879 TVG65872:TVG65879 UFC65872:UFC65879 UOY65872:UOY65879 UYU65872:UYU65879 VIQ65872:VIQ65879 VSM65872:VSM65879 WCI65872:WCI65879 WME65872:WME65879 WWA65872:WWA65879 S131408:S131415 JO131408:JO131415 TK131408:TK131415 ADG131408:ADG131415 ANC131408:ANC131415 AWY131408:AWY131415 BGU131408:BGU131415 BQQ131408:BQQ131415 CAM131408:CAM131415 CKI131408:CKI131415 CUE131408:CUE131415 DEA131408:DEA131415 DNW131408:DNW131415 DXS131408:DXS131415 EHO131408:EHO131415 ERK131408:ERK131415 FBG131408:FBG131415 FLC131408:FLC131415 FUY131408:FUY131415 GEU131408:GEU131415 GOQ131408:GOQ131415 GYM131408:GYM131415 HII131408:HII131415 HSE131408:HSE131415 ICA131408:ICA131415 ILW131408:ILW131415 IVS131408:IVS131415 JFO131408:JFO131415 JPK131408:JPK131415 JZG131408:JZG131415 KJC131408:KJC131415 KSY131408:KSY131415 LCU131408:LCU131415 LMQ131408:LMQ131415 LWM131408:LWM131415 MGI131408:MGI131415 MQE131408:MQE131415 NAA131408:NAA131415 NJW131408:NJW131415 NTS131408:NTS131415 ODO131408:ODO131415 ONK131408:ONK131415 OXG131408:OXG131415 PHC131408:PHC131415 PQY131408:PQY131415 QAU131408:QAU131415 QKQ131408:QKQ131415 QUM131408:QUM131415 REI131408:REI131415 ROE131408:ROE131415 RYA131408:RYA131415 SHW131408:SHW131415 SRS131408:SRS131415 TBO131408:TBO131415 TLK131408:TLK131415 TVG131408:TVG131415 UFC131408:UFC131415 UOY131408:UOY131415 UYU131408:UYU131415 VIQ131408:VIQ131415 VSM131408:VSM131415 WCI131408:WCI131415 WME131408:WME131415 WWA131408:WWA131415 S196944:S196951 JO196944:JO196951 TK196944:TK196951 ADG196944:ADG196951 ANC196944:ANC196951 AWY196944:AWY196951 BGU196944:BGU196951 BQQ196944:BQQ196951 CAM196944:CAM196951 CKI196944:CKI196951 CUE196944:CUE196951 DEA196944:DEA196951 DNW196944:DNW196951 DXS196944:DXS196951 EHO196944:EHO196951 ERK196944:ERK196951 FBG196944:FBG196951 FLC196944:FLC196951 FUY196944:FUY196951 GEU196944:GEU196951 GOQ196944:GOQ196951 GYM196944:GYM196951 HII196944:HII196951 HSE196944:HSE196951 ICA196944:ICA196951 ILW196944:ILW196951 IVS196944:IVS196951 JFO196944:JFO196951 JPK196944:JPK196951 JZG196944:JZG196951 KJC196944:KJC196951 KSY196944:KSY196951 LCU196944:LCU196951 LMQ196944:LMQ196951 LWM196944:LWM196951 MGI196944:MGI196951 MQE196944:MQE196951 NAA196944:NAA196951 NJW196944:NJW196951 NTS196944:NTS196951 ODO196944:ODO196951 ONK196944:ONK196951 OXG196944:OXG196951 PHC196944:PHC196951 PQY196944:PQY196951 QAU196944:QAU196951 QKQ196944:QKQ196951 QUM196944:QUM196951 REI196944:REI196951 ROE196944:ROE196951 RYA196944:RYA196951 SHW196944:SHW196951 SRS196944:SRS196951 TBO196944:TBO196951 TLK196944:TLK196951 TVG196944:TVG196951 UFC196944:UFC196951 UOY196944:UOY196951 UYU196944:UYU196951 VIQ196944:VIQ196951 VSM196944:VSM196951 WCI196944:WCI196951 WME196944:WME196951 WWA196944:WWA196951 S262480:S262487 JO262480:JO262487 TK262480:TK262487 ADG262480:ADG262487 ANC262480:ANC262487 AWY262480:AWY262487 BGU262480:BGU262487 BQQ262480:BQQ262487 CAM262480:CAM262487 CKI262480:CKI262487 CUE262480:CUE262487 DEA262480:DEA262487 DNW262480:DNW262487 DXS262480:DXS262487 EHO262480:EHO262487 ERK262480:ERK262487 FBG262480:FBG262487 FLC262480:FLC262487 FUY262480:FUY262487 GEU262480:GEU262487 GOQ262480:GOQ262487 GYM262480:GYM262487 HII262480:HII262487 HSE262480:HSE262487 ICA262480:ICA262487 ILW262480:ILW262487 IVS262480:IVS262487 JFO262480:JFO262487 JPK262480:JPK262487 JZG262480:JZG262487 KJC262480:KJC262487 KSY262480:KSY262487 LCU262480:LCU262487 LMQ262480:LMQ262487 LWM262480:LWM262487 MGI262480:MGI262487 MQE262480:MQE262487 NAA262480:NAA262487 NJW262480:NJW262487 NTS262480:NTS262487 ODO262480:ODO262487 ONK262480:ONK262487 OXG262480:OXG262487 PHC262480:PHC262487 PQY262480:PQY262487 QAU262480:QAU262487 QKQ262480:QKQ262487 QUM262480:QUM262487 REI262480:REI262487 ROE262480:ROE262487 RYA262480:RYA262487 SHW262480:SHW262487 SRS262480:SRS262487 TBO262480:TBO262487 TLK262480:TLK262487 TVG262480:TVG262487 UFC262480:UFC262487 UOY262480:UOY262487 UYU262480:UYU262487 VIQ262480:VIQ262487 VSM262480:VSM262487 WCI262480:WCI262487 WME262480:WME262487 WWA262480:WWA262487 S328016:S328023 JO328016:JO328023 TK328016:TK328023 ADG328016:ADG328023 ANC328016:ANC328023 AWY328016:AWY328023 BGU328016:BGU328023 BQQ328016:BQQ328023 CAM328016:CAM328023 CKI328016:CKI328023 CUE328016:CUE328023 DEA328016:DEA328023 DNW328016:DNW328023 DXS328016:DXS328023 EHO328016:EHO328023 ERK328016:ERK328023 FBG328016:FBG328023 FLC328016:FLC328023 FUY328016:FUY328023 GEU328016:GEU328023 GOQ328016:GOQ328023 GYM328016:GYM328023 HII328016:HII328023 HSE328016:HSE328023 ICA328016:ICA328023 ILW328016:ILW328023 IVS328016:IVS328023 JFO328016:JFO328023 JPK328016:JPK328023 JZG328016:JZG328023 KJC328016:KJC328023 KSY328016:KSY328023 LCU328016:LCU328023 LMQ328016:LMQ328023 LWM328016:LWM328023 MGI328016:MGI328023 MQE328016:MQE328023 NAA328016:NAA328023 NJW328016:NJW328023 NTS328016:NTS328023 ODO328016:ODO328023 ONK328016:ONK328023 OXG328016:OXG328023 PHC328016:PHC328023 PQY328016:PQY328023 QAU328016:QAU328023 QKQ328016:QKQ328023 QUM328016:QUM328023 REI328016:REI328023 ROE328016:ROE328023 RYA328016:RYA328023 SHW328016:SHW328023 SRS328016:SRS328023 TBO328016:TBO328023 TLK328016:TLK328023 TVG328016:TVG328023 UFC328016:UFC328023 UOY328016:UOY328023 UYU328016:UYU328023 VIQ328016:VIQ328023 VSM328016:VSM328023 WCI328016:WCI328023 WME328016:WME328023 WWA328016:WWA328023 S393552:S393559 JO393552:JO393559 TK393552:TK393559 ADG393552:ADG393559 ANC393552:ANC393559 AWY393552:AWY393559 BGU393552:BGU393559 BQQ393552:BQQ393559 CAM393552:CAM393559 CKI393552:CKI393559 CUE393552:CUE393559 DEA393552:DEA393559 DNW393552:DNW393559 DXS393552:DXS393559 EHO393552:EHO393559 ERK393552:ERK393559 FBG393552:FBG393559 FLC393552:FLC393559 FUY393552:FUY393559 GEU393552:GEU393559 GOQ393552:GOQ393559 GYM393552:GYM393559 HII393552:HII393559 HSE393552:HSE393559 ICA393552:ICA393559 ILW393552:ILW393559 IVS393552:IVS393559 JFO393552:JFO393559 JPK393552:JPK393559 JZG393552:JZG393559 KJC393552:KJC393559 KSY393552:KSY393559 LCU393552:LCU393559 LMQ393552:LMQ393559 LWM393552:LWM393559 MGI393552:MGI393559 MQE393552:MQE393559 NAA393552:NAA393559 NJW393552:NJW393559 NTS393552:NTS393559 ODO393552:ODO393559 ONK393552:ONK393559 OXG393552:OXG393559 PHC393552:PHC393559 PQY393552:PQY393559 QAU393552:QAU393559 QKQ393552:QKQ393559 QUM393552:QUM393559 REI393552:REI393559 ROE393552:ROE393559 RYA393552:RYA393559 SHW393552:SHW393559 SRS393552:SRS393559 TBO393552:TBO393559 TLK393552:TLK393559 TVG393552:TVG393559 UFC393552:UFC393559 UOY393552:UOY393559 UYU393552:UYU393559 VIQ393552:VIQ393559 VSM393552:VSM393559 WCI393552:WCI393559 WME393552:WME393559 WWA393552:WWA393559 S459088:S459095 JO459088:JO459095 TK459088:TK459095 ADG459088:ADG459095 ANC459088:ANC459095 AWY459088:AWY459095 BGU459088:BGU459095 BQQ459088:BQQ459095 CAM459088:CAM459095 CKI459088:CKI459095 CUE459088:CUE459095 DEA459088:DEA459095 DNW459088:DNW459095 DXS459088:DXS459095 EHO459088:EHO459095 ERK459088:ERK459095 FBG459088:FBG459095 FLC459088:FLC459095 FUY459088:FUY459095 GEU459088:GEU459095 GOQ459088:GOQ459095 GYM459088:GYM459095 HII459088:HII459095 HSE459088:HSE459095 ICA459088:ICA459095 ILW459088:ILW459095 IVS459088:IVS459095 JFO459088:JFO459095 JPK459088:JPK459095 JZG459088:JZG459095 KJC459088:KJC459095 KSY459088:KSY459095 LCU459088:LCU459095 LMQ459088:LMQ459095 LWM459088:LWM459095 MGI459088:MGI459095 MQE459088:MQE459095 NAA459088:NAA459095 NJW459088:NJW459095 NTS459088:NTS459095 ODO459088:ODO459095 ONK459088:ONK459095 OXG459088:OXG459095 PHC459088:PHC459095 PQY459088:PQY459095 QAU459088:QAU459095 QKQ459088:QKQ459095 QUM459088:QUM459095 REI459088:REI459095 ROE459088:ROE459095 RYA459088:RYA459095 SHW459088:SHW459095 SRS459088:SRS459095 TBO459088:TBO459095 TLK459088:TLK459095 TVG459088:TVG459095 UFC459088:UFC459095 UOY459088:UOY459095 UYU459088:UYU459095 VIQ459088:VIQ459095 VSM459088:VSM459095 WCI459088:WCI459095 WME459088:WME459095 WWA459088:WWA459095 S524624:S524631 JO524624:JO524631 TK524624:TK524631 ADG524624:ADG524631 ANC524624:ANC524631 AWY524624:AWY524631 BGU524624:BGU524631 BQQ524624:BQQ524631 CAM524624:CAM524631 CKI524624:CKI524631 CUE524624:CUE524631 DEA524624:DEA524631 DNW524624:DNW524631 DXS524624:DXS524631 EHO524624:EHO524631 ERK524624:ERK524631 FBG524624:FBG524631 FLC524624:FLC524631 FUY524624:FUY524631 GEU524624:GEU524631 GOQ524624:GOQ524631 GYM524624:GYM524631 HII524624:HII524631 HSE524624:HSE524631 ICA524624:ICA524631 ILW524624:ILW524631 IVS524624:IVS524631 JFO524624:JFO524631 JPK524624:JPK524631 JZG524624:JZG524631 KJC524624:KJC524631 KSY524624:KSY524631 LCU524624:LCU524631 LMQ524624:LMQ524631 LWM524624:LWM524631 MGI524624:MGI524631 MQE524624:MQE524631 NAA524624:NAA524631 NJW524624:NJW524631 NTS524624:NTS524631 ODO524624:ODO524631 ONK524624:ONK524631 OXG524624:OXG524631 PHC524624:PHC524631 PQY524624:PQY524631 QAU524624:QAU524631 QKQ524624:QKQ524631 QUM524624:QUM524631 REI524624:REI524631 ROE524624:ROE524631 RYA524624:RYA524631 SHW524624:SHW524631 SRS524624:SRS524631 TBO524624:TBO524631 TLK524624:TLK524631 TVG524624:TVG524631 UFC524624:UFC524631 UOY524624:UOY524631 UYU524624:UYU524631 VIQ524624:VIQ524631 VSM524624:VSM524631 WCI524624:WCI524631 WME524624:WME524631 WWA524624:WWA524631 S590160:S590167 JO590160:JO590167 TK590160:TK590167 ADG590160:ADG590167 ANC590160:ANC590167 AWY590160:AWY590167 BGU590160:BGU590167 BQQ590160:BQQ590167 CAM590160:CAM590167 CKI590160:CKI590167 CUE590160:CUE590167 DEA590160:DEA590167 DNW590160:DNW590167 DXS590160:DXS590167 EHO590160:EHO590167 ERK590160:ERK590167 FBG590160:FBG590167 FLC590160:FLC590167 FUY590160:FUY590167 GEU590160:GEU590167 GOQ590160:GOQ590167 GYM590160:GYM590167 HII590160:HII590167 HSE590160:HSE590167 ICA590160:ICA590167 ILW590160:ILW590167 IVS590160:IVS590167 JFO590160:JFO590167 JPK590160:JPK590167 JZG590160:JZG590167 KJC590160:KJC590167 KSY590160:KSY590167 LCU590160:LCU590167 LMQ590160:LMQ590167 LWM590160:LWM590167 MGI590160:MGI590167 MQE590160:MQE590167 NAA590160:NAA590167 NJW590160:NJW590167 NTS590160:NTS590167 ODO590160:ODO590167 ONK590160:ONK590167 OXG590160:OXG590167 PHC590160:PHC590167 PQY590160:PQY590167 QAU590160:QAU590167 QKQ590160:QKQ590167 QUM590160:QUM590167 REI590160:REI590167 ROE590160:ROE590167 RYA590160:RYA590167 SHW590160:SHW590167 SRS590160:SRS590167 TBO590160:TBO590167 TLK590160:TLK590167 TVG590160:TVG590167 UFC590160:UFC590167 UOY590160:UOY590167 UYU590160:UYU590167 VIQ590160:VIQ590167 VSM590160:VSM590167 WCI590160:WCI590167 WME590160:WME590167 WWA590160:WWA590167 S655696:S655703 JO655696:JO655703 TK655696:TK655703 ADG655696:ADG655703 ANC655696:ANC655703 AWY655696:AWY655703 BGU655696:BGU655703 BQQ655696:BQQ655703 CAM655696:CAM655703 CKI655696:CKI655703 CUE655696:CUE655703 DEA655696:DEA655703 DNW655696:DNW655703 DXS655696:DXS655703 EHO655696:EHO655703 ERK655696:ERK655703 FBG655696:FBG655703 FLC655696:FLC655703 FUY655696:FUY655703 GEU655696:GEU655703 GOQ655696:GOQ655703 GYM655696:GYM655703 HII655696:HII655703 HSE655696:HSE655703 ICA655696:ICA655703 ILW655696:ILW655703 IVS655696:IVS655703 JFO655696:JFO655703 JPK655696:JPK655703 JZG655696:JZG655703 KJC655696:KJC655703 KSY655696:KSY655703 LCU655696:LCU655703 LMQ655696:LMQ655703 LWM655696:LWM655703 MGI655696:MGI655703 MQE655696:MQE655703 NAA655696:NAA655703 NJW655696:NJW655703 NTS655696:NTS655703 ODO655696:ODO655703 ONK655696:ONK655703 OXG655696:OXG655703 PHC655696:PHC655703 PQY655696:PQY655703 QAU655696:QAU655703 QKQ655696:QKQ655703 QUM655696:QUM655703 REI655696:REI655703 ROE655696:ROE655703 RYA655696:RYA655703 SHW655696:SHW655703 SRS655696:SRS655703 TBO655696:TBO655703 TLK655696:TLK655703 TVG655696:TVG655703 UFC655696:UFC655703 UOY655696:UOY655703 UYU655696:UYU655703 VIQ655696:VIQ655703 VSM655696:VSM655703 WCI655696:WCI655703 WME655696:WME655703 WWA655696:WWA655703 S721232:S721239 JO721232:JO721239 TK721232:TK721239 ADG721232:ADG721239 ANC721232:ANC721239 AWY721232:AWY721239 BGU721232:BGU721239 BQQ721232:BQQ721239 CAM721232:CAM721239 CKI721232:CKI721239 CUE721232:CUE721239 DEA721232:DEA721239 DNW721232:DNW721239 DXS721232:DXS721239 EHO721232:EHO721239 ERK721232:ERK721239 FBG721232:FBG721239 FLC721232:FLC721239 FUY721232:FUY721239 GEU721232:GEU721239 GOQ721232:GOQ721239 GYM721232:GYM721239 HII721232:HII721239 HSE721232:HSE721239 ICA721232:ICA721239 ILW721232:ILW721239 IVS721232:IVS721239 JFO721232:JFO721239 JPK721232:JPK721239 JZG721232:JZG721239 KJC721232:KJC721239 KSY721232:KSY721239 LCU721232:LCU721239 LMQ721232:LMQ721239 LWM721232:LWM721239 MGI721232:MGI721239 MQE721232:MQE721239 NAA721232:NAA721239 NJW721232:NJW721239 NTS721232:NTS721239 ODO721232:ODO721239 ONK721232:ONK721239 OXG721232:OXG721239 PHC721232:PHC721239 PQY721232:PQY721239 QAU721232:QAU721239 QKQ721232:QKQ721239 QUM721232:QUM721239 REI721232:REI721239 ROE721232:ROE721239 RYA721232:RYA721239 SHW721232:SHW721239 SRS721232:SRS721239 TBO721232:TBO721239 TLK721232:TLK721239 TVG721232:TVG721239 UFC721232:UFC721239 UOY721232:UOY721239 UYU721232:UYU721239 VIQ721232:VIQ721239 VSM721232:VSM721239 WCI721232:WCI721239 WME721232:WME721239 WWA721232:WWA721239 S786768:S786775 JO786768:JO786775 TK786768:TK786775 ADG786768:ADG786775 ANC786768:ANC786775 AWY786768:AWY786775 BGU786768:BGU786775 BQQ786768:BQQ786775 CAM786768:CAM786775 CKI786768:CKI786775 CUE786768:CUE786775 DEA786768:DEA786775 DNW786768:DNW786775 DXS786768:DXS786775 EHO786768:EHO786775 ERK786768:ERK786775 FBG786768:FBG786775 FLC786768:FLC786775 FUY786768:FUY786775 GEU786768:GEU786775 GOQ786768:GOQ786775 GYM786768:GYM786775 HII786768:HII786775 HSE786768:HSE786775 ICA786768:ICA786775 ILW786768:ILW786775 IVS786768:IVS786775 JFO786768:JFO786775 JPK786768:JPK786775 JZG786768:JZG786775 KJC786768:KJC786775 KSY786768:KSY786775 LCU786768:LCU786775 LMQ786768:LMQ786775 LWM786768:LWM786775 MGI786768:MGI786775 MQE786768:MQE786775 NAA786768:NAA786775 NJW786768:NJW786775 NTS786768:NTS786775 ODO786768:ODO786775 ONK786768:ONK786775 OXG786768:OXG786775 PHC786768:PHC786775 PQY786768:PQY786775 QAU786768:QAU786775 QKQ786768:QKQ786775 QUM786768:QUM786775 REI786768:REI786775 ROE786768:ROE786775 RYA786768:RYA786775 SHW786768:SHW786775 SRS786768:SRS786775 TBO786768:TBO786775 TLK786768:TLK786775 TVG786768:TVG786775 UFC786768:UFC786775 UOY786768:UOY786775 UYU786768:UYU786775 VIQ786768:VIQ786775 VSM786768:VSM786775 WCI786768:WCI786775 WME786768:WME786775 WWA786768:WWA786775 S852304:S852311 JO852304:JO852311 TK852304:TK852311 ADG852304:ADG852311 ANC852304:ANC852311 AWY852304:AWY852311 BGU852304:BGU852311 BQQ852304:BQQ852311 CAM852304:CAM852311 CKI852304:CKI852311 CUE852304:CUE852311 DEA852304:DEA852311 DNW852304:DNW852311 DXS852304:DXS852311 EHO852304:EHO852311 ERK852304:ERK852311 FBG852304:FBG852311 FLC852304:FLC852311 FUY852304:FUY852311 GEU852304:GEU852311 GOQ852304:GOQ852311 GYM852304:GYM852311 HII852304:HII852311 HSE852304:HSE852311 ICA852304:ICA852311 ILW852304:ILW852311 IVS852304:IVS852311 JFO852304:JFO852311 JPK852304:JPK852311 JZG852304:JZG852311 KJC852304:KJC852311 KSY852304:KSY852311 LCU852304:LCU852311 LMQ852304:LMQ852311 LWM852304:LWM852311 MGI852304:MGI852311 MQE852304:MQE852311 NAA852304:NAA852311 NJW852304:NJW852311 NTS852304:NTS852311 ODO852304:ODO852311 ONK852304:ONK852311 OXG852304:OXG852311 PHC852304:PHC852311 PQY852304:PQY852311 QAU852304:QAU852311 QKQ852304:QKQ852311 QUM852304:QUM852311 REI852304:REI852311 ROE852304:ROE852311 RYA852304:RYA852311 SHW852304:SHW852311 SRS852304:SRS852311 TBO852304:TBO852311 TLK852304:TLK852311 TVG852304:TVG852311 UFC852304:UFC852311 UOY852304:UOY852311 UYU852304:UYU852311 VIQ852304:VIQ852311 VSM852304:VSM852311 WCI852304:WCI852311 WME852304:WME852311 WWA852304:WWA852311 S917840:S917847 JO917840:JO917847 TK917840:TK917847 ADG917840:ADG917847 ANC917840:ANC917847 AWY917840:AWY917847 BGU917840:BGU917847 BQQ917840:BQQ917847 CAM917840:CAM917847 CKI917840:CKI917847 CUE917840:CUE917847 DEA917840:DEA917847 DNW917840:DNW917847 DXS917840:DXS917847 EHO917840:EHO917847 ERK917840:ERK917847 FBG917840:FBG917847 FLC917840:FLC917847 FUY917840:FUY917847 GEU917840:GEU917847 GOQ917840:GOQ917847 GYM917840:GYM917847 HII917840:HII917847 HSE917840:HSE917847 ICA917840:ICA917847 ILW917840:ILW917847 IVS917840:IVS917847 JFO917840:JFO917847 JPK917840:JPK917847 JZG917840:JZG917847 KJC917840:KJC917847 KSY917840:KSY917847 LCU917840:LCU917847 LMQ917840:LMQ917847 LWM917840:LWM917847 MGI917840:MGI917847 MQE917840:MQE917847 NAA917840:NAA917847 NJW917840:NJW917847 NTS917840:NTS917847 ODO917840:ODO917847 ONK917840:ONK917847 OXG917840:OXG917847 PHC917840:PHC917847 PQY917840:PQY917847 QAU917840:QAU917847 QKQ917840:QKQ917847 QUM917840:QUM917847 REI917840:REI917847 ROE917840:ROE917847 RYA917840:RYA917847 SHW917840:SHW917847 SRS917840:SRS917847 TBO917840:TBO917847 TLK917840:TLK917847 TVG917840:TVG917847 UFC917840:UFC917847 UOY917840:UOY917847 UYU917840:UYU917847 VIQ917840:VIQ917847 VSM917840:VSM917847 WCI917840:WCI917847 WME917840:WME917847 WWA917840:WWA917847 S983376:S983383 JO983376:JO983383 TK983376:TK983383 ADG983376:ADG983383 ANC983376:ANC983383 AWY983376:AWY983383 BGU983376:BGU983383 BQQ983376:BQQ983383 CAM983376:CAM983383 CKI983376:CKI983383 CUE983376:CUE983383 DEA983376:DEA983383 DNW983376:DNW983383 DXS983376:DXS983383 EHO983376:EHO983383 ERK983376:ERK983383 FBG983376:FBG983383 FLC983376:FLC983383 FUY983376:FUY983383 GEU983376:GEU983383 GOQ983376:GOQ983383 GYM983376:GYM983383 HII983376:HII983383 HSE983376:HSE983383 ICA983376:ICA983383 ILW983376:ILW983383 IVS983376:IVS983383 JFO983376:JFO983383 JPK983376:JPK983383 JZG983376:JZG983383 KJC983376:KJC983383 KSY983376:KSY983383 LCU983376:LCU983383 LMQ983376:LMQ983383 LWM983376:LWM983383 MGI983376:MGI983383 MQE983376:MQE983383 NAA983376:NAA983383 NJW983376:NJW983383 NTS983376:NTS983383 ODO983376:ODO983383 ONK983376:ONK983383 OXG983376:OXG983383 PHC983376:PHC983383 PQY983376:PQY983383 QAU983376:QAU983383 QKQ983376:QKQ983383 QUM983376:QUM983383 REI983376:REI983383 ROE983376:ROE983383 RYA983376:RYA983383 SHW983376:SHW983383 SRS983376:SRS983383 TBO983376:TBO983383 TLK983376:TLK983383 TVG983376:TVG983383 UFC983376:UFC983383 UOY983376:UOY983383 UYU983376:UYU983383 VIQ983376:VIQ983383 VSM983376:VSM983383 WCI983376:WCI983383 WME983376:WME983383 WWA983376:WWA983383 S348:S355 JO348:JO355 TK348:TK355 ADG348:ADG355 ANC348:ANC355 AWY348:AWY355 BGU348:BGU355 BQQ348:BQQ355 CAM348:CAM355 CKI348:CKI355 CUE348:CUE355 DEA348:DEA355 DNW348:DNW355 DXS348:DXS355 EHO348:EHO355 ERK348:ERK355 FBG348:FBG355 FLC348:FLC355 FUY348:FUY355 GEU348:GEU355 GOQ348:GOQ355 GYM348:GYM355 HII348:HII355 HSE348:HSE355 ICA348:ICA355 ILW348:ILW355 IVS348:IVS355 JFO348:JFO355 JPK348:JPK355 JZG348:JZG355 KJC348:KJC355 KSY348:KSY355 LCU348:LCU355 LMQ348:LMQ355 LWM348:LWM355 MGI348:MGI355 MQE348:MQE355 NAA348:NAA355 NJW348:NJW355 NTS348:NTS355 ODO348:ODO355 ONK348:ONK355 OXG348:OXG355 PHC348:PHC355 PQY348:PQY355 QAU348:QAU355 QKQ348:QKQ355 QUM348:QUM355 REI348:REI355 ROE348:ROE355 RYA348:RYA355 SHW348:SHW355 SRS348:SRS355 TBO348:TBO355 TLK348:TLK355 TVG348:TVG355 UFC348:UFC355 UOY348:UOY355 UYU348:UYU355 VIQ348:VIQ355 VSM348:VSM355 WCI348:WCI355 WME348:WME355 WWA348:WWA355 S65884:S65891 JO65884:JO65891 TK65884:TK65891 ADG65884:ADG65891 ANC65884:ANC65891 AWY65884:AWY65891 BGU65884:BGU65891 BQQ65884:BQQ65891 CAM65884:CAM65891 CKI65884:CKI65891 CUE65884:CUE65891 DEA65884:DEA65891 DNW65884:DNW65891 DXS65884:DXS65891 EHO65884:EHO65891 ERK65884:ERK65891 FBG65884:FBG65891 FLC65884:FLC65891 FUY65884:FUY65891 GEU65884:GEU65891 GOQ65884:GOQ65891 GYM65884:GYM65891 HII65884:HII65891 HSE65884:HSE65891 ICA65884:ICA65891 ILW65884:ILW65891 IVS65884:IVS65891 JFO65884:JFO65891 JPK65884:JPK65891 JZG65884:JZG65891 KJC65884:KJC65891 KSY65884:KSY65891 LCU65884:LCU65891 LMQ65884:LMQ65891 LWM65884:LWM65891 MGI65884:MGI65891 MQE65884:MQE65891 NAA65884:NAA65891 NJW65884:NJW65891 NTS65884:NTS65891 ODO65884:ODO65891 ONK65884:ONK65891 OXG65884:OXG65891 PHC65884:PHC65891 PQY65884:PQY65891 QAU65884:QAU65891 QKQ65884:QKQ65891 QUM65884:QUM65891 REI65884:REI65891 ROE65884:ROE65891 RYA65884:RYA65891 SHW65884:SHW65891 SRS65884:SRS65891 TBO65884:TBO65891 TLK65884:TLK65891 TVG65884:TVG65891 UFC65884:UFC65891 UOY65884:UOY65891 UYU65884:UYU65891 VIQ65884:VIQ65891 VSM65884:VSM65891 WCI65884:WCI65891 WME65884:WME65891 WWA65884:WWA65891 S131420:S131427 JO131420:JO131427 TK131420:TK131427 ADG131420:ADG131427 ANC131420:ANC131427 AWY131420:AWY131427 BGU131420:BGU131427 BQQ131420:BQQ131427 CAM131420:CAM131427 CKI131420:CKI131427 CUE131420:CUE131427 DEA131420:DEA131427 DNW131420:DNW131427 DXS131420:DXS131427 EHO131420:EHO131427 ERK131420:ERK131427 FBG131420:FBG131427 FLC131420:FLC131427 FUY131420:FUY131427 GEU131420:GEU131427 GOQ131420:GOQ131427 GYM131420:GYM131427 HII131420:HII131427 HSE131420:HSE131427 ICA131420:ICA131427 ILW131420:ILW131427 IVS131420:IVS131427 JFO131420:JFO131427 JPK131420:JPK131427 JZG131420:JZG131427 KJC131420:KJC131427 KSY131420:KSY131427 LCU131420:LCU131427 LMQ131420:LMQ131427 LWM131420:LWM131427 MGI131420:MGI131427 MQE131420:MQE131427 NAA131420:NAA131427 NJW131420:NJW131427 NTS131420:NTS131427 ODO131420:ODO131427 ONK131420:ONK131427 OXG131420:OXG131427 PHC131420:PHC131427 PQY131420:PQY131427 QAU131420:QAU131427 QKQ131420:QKQ131427 QUM131420:QUM131427 REI131420:REI131427 ROE131420:ROE131427 RYA131420:RYA131427 SHW131420:SHW131427 SRS131420:SRS131427 TBO131420:TBO131427 TLK131420:TLK131427 TVG131420:TVG131427 UFC131420:UFC131427 UOY131420:UOY131427 UYU131420:UYU131427 VIQ131420:VIQ131427 VSM131420:VSM131427 WCI131420:WCI131427 WME131420:WME131427 WWA131420:WWA131427 S196956:S196963 JO196956:JO196963 TK196956:TK196963 ADG196956:ADG196963 ANC196956:ANC196963 AWY196956:AWY196963 BGU196956:BGU196963 BQQ196956:BQQ196963 CAM196956:CAM196963 CKI196956:CKI196963 CUE196956:CUE196963 DEA196956:DEA196963 DNW196956:DNW196963 DXS196956:DXS196963 EHO196956:EHO196963 ERK196956:ERK196963 FBG196956:FBG196963 FLC196956:FLC196963 FUY196956:FUY196963 GEU196956:GEU196963 GOQ196956:GOQ196963 GYM196956:GYM196963 HII196956:HII196963 HSE196956:HSE196963 ICA196956:ICA196963 ILW196956:ILW196963 IVS196956:IVS196963 JFO196956:JFO196963 JPK196956:JPK196963 JZG196956:JZG196963 KJC196956:KJC196963 KSY196956:KSY196963 LCU196956:LCU196963 LMQ196956:LMQ196963 LWM196956:LWM196963 MGI196956:MGI196963 MQE196956:MQE196963 NAA196956:NAA196963 NJW196956:NJW196963 NTS196956:NTS196963 ODO196956:ODO196963 ONK196956:ONK196963 OXG196956:OXG196963 PHC196956:PHC196963 PQY196956:PQY196963 QAU196956:QAU196963 QKQ196956:QKQ196963 QUM196956:QUM196963 REI196956:REI196963 ROE196956:ROE196963 RYA196956:RYA196963 SHW196956:SHW196963 SRS196956:SRS196963 TBO196956:TBO196963 TLK196956:TLK196963 TVG196956:TVG196963 UFC196956:UFC196963 UOY196956:UOY196963 UYU196956:UYU196963 VIQ196956:VIQ196963 VSM196956:VSM196963 WCI196956:WCI196963 WME196956:WME196963 WWA196956:WWA196963 S262492:S262499 JO262492:JO262499 TK262492:TK262499 ADG262492:ADG262499 ANC262492:ANC262499 AWY262492:AWY262499 BGU262492:BGU262499 BQQ262492:BQQ262499 CAM262492:CAM262499 CKI262492:CKI262499 CUE262492:CUE262499 DEA262492:DEA262499 DNW262492:DNW262499 DXS262492:DXS262499 EHO262492:EHO262499 ERK262492:ERK262499 FBG262492:FBG262499 FLC262492:FLC262499 FUY262492:FUY262499 GEU262492:GEU262499 GOQ262492:GOQ262499 GYM262492:GYM262499 HII262492:HII262499 HSE262492:HSE262499 ICA262492:ICA262499 ILW262492:ILW262499 IVS262492:IVS262499 JFO262492:JFO262499 JPK262492:JPK262499 JZG262492:JZG262499 KJC262492:KJC262499 KSY262492:KSY262499 LCU262492:LCU262499 LMQ262492:LMQ262499 LWM262492:LWM262499 MGI262492:MGI262499 MQE262492:MQE262499 NAA262492:NAA262499 NJW262492:NJW262499 NTS262492:NTS262499 ODO262492:ODO262499 ONK262492:ONK262499 OXG262492:OXG262499 PHC262492:PHC262499 PQY262492:PQY262499 QAU262492:QAU262499 QKQ262492:QKQ262499 QUM262492:QUM262499 REI262492:REI262499 ROE262492:ROE262499 RYA262492:RYA262499 SHW262492:SHW262499 SRS262492:SRS262499 TBO262492:TBO262499 TLK262492:TLK262499 TVG262492:TVG262499 UFC262492:UFC262499 UOY262492:UOY262499 UYU262492:UYU262499 VIQ262492:VIQ262499 VSM262492:VSM262499 WCI262492:WCI262499 WME262492:WME262499 WWA262492:WWA262499 S328028:S328035 JO328028:JO328035 TK328028:TK328035 ADG328028:ADG328035 ANC328028:ANC328035 AWY328028:AWY328035 BGU328028:BGU328035 BQQ328028:BQQ328035 CAM328028:CAM328035 CKI328028:CKI328035 CUE328028:CUE328035 DEA328028:DEA328035 DNW328028:DNW328035 DXS328028:DXS328035 EHO328028:EHO328035 ERK328028:ERK328035 FBG328028:FBG328035 FLC328028:FLC328035 FUY328028:FUY328035 GEU328028:GEU328035 GOQ328028:GOQ328035 GYM328028:GYM328035 HII328028:HII328035 HSE328028:HSE328035 ICA328028:ICA328035 ILW328028:ILW328035 IVS328028:IVS328035 JFO328028:JFO328035 JPK328028:JPK328035 JZG328028:JZG328035 KJC328028:KJC328035 KSY328028:KSY328035 LCU328028:LCU328035 LMQ328028:LMQ328035 LWM328028:LWM328035 MGI328028:MGI328035 MQE328028:MQE328035 NAA328028:NAA328035 NJW328028:NJW328035 NTS328028:NTS328035 ODO328028:ODO328035 ONK328028:ONK328035 OXG328028:OXG328035 PHC328028:PHC328035 PQY328028:PQY328035 QAU328028:QAU328035 QKQ328028:QKQ328035 QUM328028:QUM328035 REI328028:REI328035 ROE328028:ROE328035 RYA328028:RYA328035 SHW328028:SHW328035 SRS328028:SRS328035 TBO328028:TBO328035 TLK328028:TLK328035 TVG328028:TVG328035 UFC328028:UFC328035 UOY328028:UOY328035 UYU328028:UYU328035 VIQ328028:VIQ328035 VSM328028:VSM328035 WCI328028:WCI328035 WME328028:WME328035 WWA328028:WWA328035 S393564:S393571 JO393564:JO393571 TK393564:TK393571 ADG393564:ADG393571 ANC393564:ANC393571 AWY393564:AWY393571 BGU393564:BGU393571 BQQ393564:BQQ393571 CAM393564:CAM393571 CKI393564:CKI393571 CUE393564:CUE393571 DEA393564:DEA393571 DNW393564:DNW393571 DXS393564:DXS393571 EHO393564:EHO393571 ERK393564:ERK393571 FBG393564:FBG393571 FLC393564:FLC393571 FUY393564:FUY393571 GEU393564:GEU393571 GOQ393564:GOQ393571 GYM393564:GYM393571 HII393564:HII393571 HSE393564:HSE393571 ICA393564:ICA393571 ILW393564:ILW393571 IVS393564:IVS393571 JFO393564:JFO393571 JPK393564:JPK393571 JZG393564:JZG393571 KJC393564:KJC393571 KSY393564:KSY393571 LCU393564:LCU393571 LMQ393564:LMQ393571 LWM393564:LWM393571 MGI393564:MGI393571 MQE393564:MQE393571 NAA393564:NAA393571 NJW393564:NJW393571 NTS393564:NTS393571 ODO393564:ODO393571 ONK393564:ONK393571 OXG393564:OXG393571 PHC393564:PHC393571 PQY393564:PQY393571 QAU393564:QAU393571 QKQ393564:QKQ393571 QUM393564:QUM393571 REI393564:REI393571 ROE393564:ROE393571 RYA393564:RYA393571 SHW393564:SHW393571 SRS393564:SRS393571 TBO393564:TBO393571 TLK393564:TLK393571 TVG393564:TVG393571 UFC393564:UFC393571 UOY393564:UOY393571 UYU393564:UYU393571 VIQ393564:VIQ393571 VSM393564:VSM393571 WCI393564:WCI393571 WME393564:WME393571 WWA393564:WWA393571 S459100:S459107 JO459100:JO459107 TK459100:TK459107 ADG459100:ADG459107 ANC459100:ANC459107 AWY459100:AWY459107 BGU459100:BGU459107 BQQ459100:BQQ459107 CAM459100:CAM459107 CKI459100:CKI459107 CUE459100:CUE459107 DEA459100:DEA459107 DNW459100:DNW459107 DXS459100:DXS459107 EHO459100:EHO459107 ERK459100:ERK459107 FBG459100:FBG459107 FLC459100:FLC459107 FUY459100:FUY459107 GEU459100:GEU459107 GOQ459100:GOQ459107 GYM459100:GYM459107 HII459100:HII459107 HSE459100:HSE459107 ICA459100:ICA459107 ILW459100:ILW459107 IVS459100:IVS459107 JFO459100:JFO459107 JPK459100:JPK459107 JZG459100:JZG459107 KJC459100:KJC459107 KSY459100:KSY459107 LCU459100:LCU459107 LMQ459100:LMQ459107 LWM459100:LWM459107 MGI459100:MGI459107 MQE459100:MQE459107 NAA459100:NAA459107 NJW459100:NJW459107 NTS459100:NTS459107 ODO459100:ODO459107 ONK459100:ONK459107 OXG459100:OXG459107 PHC459100:PHC459107 PQY459100:PQY459107 QAU459100:QAU459107 QKQ459100:QKQ459107 QUM459100:QUM459107 REI459100:REI459107 ROE459100:ROE459107 RYA459100:RYA459107 SHW459100:SHW459107 SRS459100:SRS459107 TBO459100:TBO459107 TLK459100:TLK459107 TVG459100:TVG459107 UFC459100:UFC459107 UOY459100:UOY459107 UYU459100:UYU459107 VIQ459100:VIQ459107 VSM459100:VSM459107 WCI459100:WCI459107 WME459100:WME459107 WWA459100:WWA459107 S524636:S524643 JO524636:JO524643 TK524636:TK524643 ADG524636:ADG524643 ANC524636:ANC524643 AWY524636:AWY524643 BGU524636:BGU524643 BQQ524636:BQQ524643 CAM524636:CAM524643 CKI524636:CKI524643 CUE524636:CUE524643 DEA524636:DEA524643 DNW524636:DNW524643 DXS524636:DXS524643 EHO524636:EHO524643 ERK524636:ERK524643 FBG524636:FBG524643 FLC524636:FLC524643 FUY524636:FUY524643 GEU524636:GEU524643 GOQ524636:GOQ524643 GYM524636:GYM524643 HII524636:HII524643 HSE524636:HSE524643 ICA524636:ICA524643 ILW524636:ILW524643 IVS524636:IVS524643 JFO524636:JFO524643 JPK524636:JPK524643 JZG524636:JZG524643 KJC524636:KJC524643 KSY524636:KSY524643 LCU524636:LCU524643 LMQ524636:LMQ524643 LWM524636:LWM524643 MGI524636:MGI524643 MQE524636:MQE524643 NAA524636:NAA524643 NJW524636:NJW524643 NTS524636:NTS524643 ODO524636:ODO524643 ONK524636:ONK524643 OXG524636:OXG524643 PHC524636:PHC524643 PQY524636:PQY524643 QAU524636:QAU524643 QKQ524636:QKQ524643 QUM524636:QUM524643 REI524636:REI524643 ROE524636:ROE524643 RYA524636:RYA524643 SHW524636:SHW524643 SRS524636:SRS524643 TBO524636:TBO524643 TLK524636:TLK524643 TVG524636:TVG524643 UFC524636:UFC524643 UOY524636:UOY524643 UYU524636:UYU524643 VIQ524636:VIQ524643 VSM524636:VSM524643 WCI524636:WCI524643 WME524636:WME524643 WWA524636:WWA524643 S590172:S590179 JO590172:JO590179 TK590172:TK590179 ADG590172:ADG590179 ANC590172:ANC590179 AWY590172:AWY590179 BGU590172:BGU590179 BQQ590172:BQQ590179 CAM590172:CAM590179 CKI590172:CKI590179 CUE590172:CUE590179 DEA590172:DEA590179 DNW590172:DNW590179 DXS590172:DXS590179 EHO590172:EHO590179 ERK590172:ERK590179 FBG590172:FBG590179 FLC590172:FLC590179 FUY590172:FUY590179 GEU590172:GEU590179 GOQ590172:GOQ590179 GYM590172:GYM590179 HII590172:HII590179 HSE590172:HSE590179 ICA590172:ICA590179 ILW590172:ILW590179 IVS590172:IVS590179 JFO590172:JFO590179 JPK590172:JPK590179 JZG590172:JZG590179 KJC590172:KJC590179 KSY590172:KSY590179 LCU590172:LCU590179 LMQ590172:LMQ590179 LWM590172:LWM590179 MGI590172:MGI590179 MQE590172:MQE590179 NAA590172:NAA590179 NJW590172:NJW590179 NTS590172:NTS590179 ODO590172:ODO590179 ONK590172:ONK590179 OXG590172:OXG590179 PHC590172:PHC590179 PQY590172:PQY590179 QAU590172:QAU590179 QKQ590172:QKQ590179 QUM590172:QUM590179 REI590172:REI590179 ROE590172:ROE590179 RYA590172:RYA590179 SHW590172:SHW590179 SRS590172:SRS590179 TBO590172:TBO590179 TLK590172:TLK590179 TVG590172:TVG590179 UFC590172:UFC590179 UOY590172:UOY590179 UYU590172:UYU590179 VIQ590172:VIQ590179 VSM590172:VSM590179 WCI590172:WCI590179 WME590172:WME590179 WWA590172:WWA590179 S655708:S655715 JO655708:JO655715 TK655708:TK655715 ADG655708:ADG655715 ANC655708:ANC655715 AWY655708:AWY655715 BGU655708:BGU655715 BQQ655708:BQQ655715 CAM655708:CAM655715 CKI655708:CKI655715 CUE655708:CUE655715 DEA655708:DEA655715 DNW655708:DNW655715 DXS655708:DXS655715 EHO655708:EHO655715 ERK655708:ERK655715 FBG655708:FBG655715 FLC655708:FLC655715 FUY655708:FUY655715 GEU655708:GEU655715 GOQ655708:GOQ655715 GYM655708:GYM655715 HII655708:HII655715 HSE655708:HSE655715 ICA655708:ICA655715 ILW655708:ILW655715 IVS655708:IVS655715 JFO655708:JFO655715 JPK655708:JPK655715 JZG655708:JZG655715 KJC655708:KJC655715 KSY655708:KSY655715 LCU655708:LCU655715 LMQ655708:LMQ655715 LWM655708:LWM655715 MGI655708:MGI655715 MQE655708:MQE655715 NAA655708:NAA655715 NJW655708:NJW655715 NTS655708:NTS655715 ODO655708:ODO655715 ONK655708:ONK655715 OXG655708:OXG655715 PHC655708:PHC655715 PQY655708:PQY655715 QAU655708:QAU655715 QKQ655708:QKQ655715 QUM655708:QUM655715 REI655708:REI655715 ROE655708:ROE655715 RYA655708:RYA655715 SHW655708:SHW655715 SRS655708:SRS655715 TBO655708:TBO655715 TLK655708:TLK655715 TVG655708:TVG655715 UFC655708:UFC655715 UOY655708:UOY655715 UYU655708:UYU655715 VIQ655708:VIQ655715 VSM655708:VSM655715 WCI655708:WCI655715 WME655708:WME655715 WWA655708:WWA655715 S721244:S721251 JO721244:JO721251 TK721244:TK721251 ADG721244:ADG721251 ANC721244:ANC721251 AWY721244:AWY721251 BGU721244:BGU721251 BQQ721244:BQQ721251 CAM721244:CAM721251 CKI721244:CKI721251 CUE721244:CUE721251 DEA721244:DEA721251 DNW721244:DNW721251 DXS721244:DXS721251 EHO721244:EHO721251 ERK721244:ERK721251 FBG721244:FBG721251 FLC721244:FLC721251 FUY721244:FUY721251 GEU721244:GEU721251 GOQ721244:GOQ721251 GYM721244:GYM721251 HII721244:HII721251 HSE721244:HSE721251 ICA721244:ICA721251 ILW721244:ILW721251 IVS721244:IVS721251 JFO721244:JFO721251 JPK721244:JPK721251 JZG721244:JZG721251 KJC721244:KJC721251 KSY721244:KSY721251 LCU721244:LCU721251 LMQ721244:LMQ721251 LWM721244:LWM721251 MGI721244:MGI721251 MQE721244:MQE721251 NAA721244:NAA721251 NJW721244:NJW721251 NTS721244:NTS721251 ODO721244:ODO721251 ONK721244:ONK721251 OXG721244:OXG721251 PHC721244:PHC721251 PQY721244:PQY721251 QAU721244:QAU721251 QKQ721244:QKQ721251 QUM721244:QUM721251 REI721244:REI721251 ROE721244:ROE721251 RYA721244:RYA721251 SHW721244:SHW721251 SRS721244:SRS721251 TBO721244:TBO721251 TLK721244:TLK721251 TVG721244:TVG721251 UFC721244:UFC721251 UOY721244:UOY721251 UYU721244:UYU721251 VIQ721244:VIQ721251 VSM721244:VSM721251 WCI721244:WCI721251 WME721244:WME721251 WWA721244:WWA721251 S786780:S786787 JO786780:JO786787 TK786780:TK786787 ADG786780:ADG786787 ANC786780:ANC786787 AWY786780:AWY786787 BGU786780:BGU786787 BQQ786780:BQQ786787 CAM786780:CAM786787 CKI786780:CKI786787 CUE786780:CUE786787 DEA786780:DEA786787 DNW786780:DNW786787 DXS786780:DXS786787 EHO786780:EHO786787 ERK786780:ERK786787 FBG786780:FBG786787 FLC786780:FLC786787 FUY786780:FUY786787 GEU786780:GEU786787 GOQ786780:GOQ786787 GYM786780:GYM786787 HII786780:HII786787 HSE786780:HSE786787 ICA786780:ICA786787 ILW786780:ILW786787 IVS786780:IVS786787 JFO786780:JFO786787 JPK786780:JPK786787 JZG786780:JZG786787 KJC786780:KJC786787 KSY786780:KSY786787 LCU786780:LCU786787 LMQ786780:LMQ786787 LWM786780:LWM786787 MGI786780:MGI786787 MQE786780:MQE786787 NAA786780:NAA786787 NJW786780:NJW786787 NTS786780:NTS786787 ODO786780:ODO786787 ONK786780:ONK786787 OXG786780:OXG786787 PHC786780:PHC786787 PQY786780:PQY786787 QAU786780:QAU786787 QKQ786780:QKQ786787 QUM786780:QUM786787 REI786780:REI786787 ROE786780:ROE786787 RYA786780:RYA786787 SHW786780:SHW786787 SRS786780:SRS786787 TBO786780:TBO786787 TLK786780:TLK786787 TVG786780:TVG786787 UFC786780:UFC786787 UOY786780:UOY786787 UYU786780:UYU786787 VIQ786780:VIQ786787 VSM786780:VSM786787 WCI786780:WCI786787 WME786780:WME786787 WWA786780:WWA786787 S852316:S852323 JO852316:JO852323 TK852316:TK852323 ADG852316:ADG852323 ANC852316:ANC852323 AWY852316:AWY852323 BGU852316:BGU852323 BQQ852316:BQQ852323 CAM852316:CAM852323 CKI852316:CKI852323 CUE852316:CUE852323 DEA852316:DEA852323 DNW852316:DNW852323 DXS852316:DXS852323 EHO852316:EHO852323 ERK852316:ERK852323 FBG852316:FBG852323 FLC852316:FLC852323 FUY852316:FUY852323 GEU852316:GEU852323 GOQ852316:GOQ852323 GYM852316:GYM852323 HII852316:HII852323 HSE852316:HSE852323 ICA852316:ICA852323 ILW852316:ILW852323 IVS852316:IVS852323 JFO852316:JFO852323 JPK852316:JPK852323 JZG852316:JZG852323 KJC852316:KJC852323 KSY852316:KSY852323 LCU852316:LCU852323 LMQ852316:LMQ852323 LWM852316:LWM852323 MGI852316:MGI852323 MQE852316:MQE852323 NAA852316:NAA852323 NJW852316:NJW852323 NTS852316:NTS852323 ODO852316:ODO852323 ONK852316:ONK852323 OXG852316:OXG852323 PHC852316:PHC852323 PQY852316:PQY852323 QAU852316:QAU852323 QKQ852316:QKQ852323 QUM852316:QUM852323 REI852316:REI852323 ROE852316:ROE852323 RYA852316:RYA852323 SHW852316:SHW852323 SRS852316:SRS852323 TBO852316:TBO852323 TLK852316:TLK852323 TVG852316:TVG852323 UFC852316:UFC852323 UOY852316:UOY852323 UYU852316:UYU852323 VIQ852316:VIQ852323 VSM852316:VSM852323 WCI852316:WCI852323 WME852316:WME852323 WWA852316:WWA852323 S917852:S917859 JO917852:JO917859 TK917852:TK917859 ADG917852:ADG917859 ANC917852:ANC917859 AWY917852:AWY917859 BGU917852:BGU917859 BQQ917852:BQQ917859 CAM917852:CAM917859 CKI917852:CKI917859 CUE917852:CUE917859 DEA917852:DEA917859 DNW917852:DNW917859 DXS917852:DXS917859 EHO917852:EHO917859 ERK917852:ERK917859 FBG917852:FBG917859 FLC917852:FLC917859 FUY917852:FUY917859 GEU917852:GEU917859 GOQ917852:GOQ917859 GYM917852:GYM917859 HII917852:HII917859 HSE917852:HSE917859 ICA917852:ICA917859 ILW917852:ILW917859 IVS917852:IVS917859 JFO917852:JFO917859 JPK917852:JPK917859 JZG917852:JZG917859 KJC917852:KJC917859 KSY917852:KSY917859 LCU917852:LCU917859 LMQ917852:LMQ917859 LWM917852:LWM917859 MGI917852:MGI917859 MQE917852:MQE917859 NAA917852:NAA917859 NJW917852:NJW917859 NTS917852:NTS917859 ODO917852:ODO917859 ONK917852:ONK917859 OXG917852:OXG917859 PHC917852:PHC917859 PQY917852:PQY917859 QAU917852:QAU917859 QKQ917852:QKQ917859 QUM917852:QUM917859 REI917852:REI917859 ROE917852:ROE917859 RYA917852:RYA917859 SHW917852:SHW917859 SRS917852:SRS917859 TBO917852:TBO917859 TLK917852:TLK917859 TVG917852:TVG917859 UFC917852:UFC917859 UOY917852:UOY917859 UYU917852:UYU917859 VIQ917852:VIQ917859 VSM917852:VSM917859 WCI917852:WCI917859 WME917852:WME917859 WWA917852:WWA917859 S983388:S983395 JO983388:JO983395 TK983388:TK983395 ADG983388:ADG983395 ANC983388:ANC983395 AWY983388:AWY983395 BGU983388:BGU983395 BQQ983388:BQQ983395 CAM983388:CAM983395 CKI983388:CKI983395 CUE983388:CUE983395 DEA983388:DEA983395 DNW983388:DNW983395 DXS983388:DXS983395 EHO983388:EHO983395 ERK983388:ERK983395 FBG983388:FBG983395 FLC983388:FLC983395 FUY983388:FUY983395 GEU983388:GEU983395 GOQ983388:GOQ983395 GYM983388:GYM983395 HII983388:HII983395 HSE983388:HSE983395 ICA983388:ICA983395 ILW983388:ILW983395 IVS983388:IVS983395 JFO983388:JFO983395 JPK983388:JPK983395 JZG983388:JZG983395 KJC983388:KJC983395 KSY983388:KSY983395 LCU983388:LCU983395 LMQ983388:LMQ983395 LWM983388:LWM983395 MGI983388:MGI983395 MQE983388:MQE983395 NAA983388:NAA983395 NJW983388:NJW983395 NTS983388:NTS983395 ODO983388:ODO983395 ONK983388:ONK983395 OXG983388:OXG983395 PHC983388:PHC983395 PQY983388:PQY983395 QAU983388:QAU983395 QKQ983388:QKQ983395 QUM983388:QUM983395 REI983388:REI983395 ROE983388:ROE983395 RYA983388:RYA983395 SHW983388:SHW983395 SRS983388:SRS983395 TBO983388:TBO983395 TLK983388:TLK983395 TVG983388:TVG983395 UFC983388:UFC983395 UOY983388:UOY983395 UYU983388:UYU983395 VIQ983388:VIQ983395 VSM983388:VSM983395 WCI983388:WCI983395 WME983388:WME983395 WWA983388:WWA983395 S360:S367 JO360:JO367 TK360:TK367 ADG360:ADG367 ANC360:ANC367 AWY360:AWY367 BGU360:BGU367 BQQ360:BQQ367 CAM360:CAM367 CKI360:CKI367 CUE360:CUE367 DEA360:DEA367 DNW360:DNW367 DXS360:DXS367 EHO360:EHO367 ERK360:ERK367 FBG360:FBG367 FLC360:FLC367 FUY360:FUY367 GEU360:GEU367 GOQ360:GOQ367 GYM360:GYM367 HII360:HII367 HSE360:HSE367 ICA360:ICA367 ILW360:ILW367 IVS360:IVS367 JFO360:JFO367 JPK360:JPK367 JZG360:JZG367 KJC360:KJC367 KSY360:KSY367 LCU360:LCU367 LMQ360:LMQ367 LWM360:LWM367 MGI360:MGI367 MQE360:MQE367 NAA360:NAA367 NJW360:NJW367 NTS360:NTS367 ODO360:ODO367 ONK360:ONK367 OXG360:OXG367 PHC360:PHC367 PQY360:PQY367 QAU360:QAU367 QKQ360:QKQ367 QUM360:QUM367 REI360:REI367 ROE360:ROE367 RYA360:RYA367 SHW360:SHW367 SRS360:SRS367 TBO360:TBO367 TLK360:TLK367 TVG360:TVG367 UFC360:UFC367 UOY360:UOY367 UYU360:UYU367 VIQ360:VIQ367 VSM360:VSM367 WCI360:WCI367 WME360:WME367 WWA360:WWA367 S65896:S65903 JO65896:JO65903 TK65896:TK65903 ADG65896:ADG65903 ANC65896:ANC65903 AWY65896:AWY65903 BGU65896:BGU65903 BQQ65896:BQQ65903 CAM65896:CAM65903 CKI65896:CKI65903 CUE65896:CUE65903 DEA65896:DEA65903 DNW65896:DNW65903 DXS65896:DXS65903 EHO65896:EHO65903 ERK65896:ERK65903 FBG65896:FBG65903 FLC65896:FLC65903 FUY65896:FUY65903 GEU65896:GEU65903 GOQ65896:GOQ65903 GYM65896:GYM65903 HII65896:HII65903 HSE65896:HSE65903 ICA65896:ICA65903 ILW65896:ILW65903 IVS65896:IVS65903 JFO65896:JFO65903 JPK65896:JPK65903 JZG65896:JZG65903 KJC65896:KJC65903 KSY65896:KSY65903 LCU65896:LCU65903 LMQ65896:LMQ65903 LWM65896:LWM65903 MGI65896:MGI65903 MQE65896:MQE65903 NAA65896:NAA65903 NJW65896:NJW65903 NTS65896:NTS65903 ODO65896:ODO65903 ONK65896:ONK65903 OXG65896:OXG65903 PHC65896:PHC65903 PQY65896:PQY65903 QAU65896:QAU65903 QKQ65896:QKQ65903 QUM65896:QUM65903 REI65896:REI65903 ROE65896:ROE65903 RYA65896:RYA65903 SHW65896:SHW65903 SRS65896:SRS65903 TBO65896:TBO65903 TLK65896:TLK65903 TVG65896:TVG65903 UFC65896:UFC65903 UOY65896:UOY65903 UYU65896:UYU65903 VIQ65896:VIQ65903 VSM65896:VSM65903 WCI65896:WCI65903 WME65896:WME65903 WWA65896:WWA65903 S131432:S131439 JO131432:JO131439 TK131432:TK131439 ADG131432:ADG131439 ANC131432:ANC131439 AWY131432:AWY131439 BGU131432:BGU131439 BQQ131432:BQQ131439 CAM131432:CAM131439 CKI131432:CKI131439 CUE131432:CUE131439 DEA131432:DEA131439 DNW131432:DNW131439 DXS131432:DXS131439 EHO131432:EHO131439 ERK131432:ERK131439 FBG131432:FBG131439 FLC131432:FLC131439 FUY131432:FUY131439 GEU131432:GEU131439 GOQ131432:GOQ131439 GYM131432:GYM131439 HII131432:HII131439 HSE131432:HSE131439 ICA131432:ICA131439 ILW131432:ILW131439 IVS131432:IVS131439 JFO131432:JFO131439 JPK131432:JPK131439 JZG131432:JZG131439 KJC131432:KJC131439 KSY131432:KSY131439 LCU131432:LCU131439 LMQ131432:LMQ131439 LWM131432:LWM131439 MGI131432:MGI131439 MQE131432:MQE131439 NAA131432:NAA131439 NJW131432:NJW131439 NTS131432:NTS131439 ODO131432:ODO131439 ONK131432:ONK131439 OXG131432:OXG131439 PHC131432:PHC131439 PQY131432:PQY131439 QAU131432:QAU131439 QKQ131432:QKQ131439 QUM131432:QUM131439 REI131432:REI131439 ROE131432:ROE131439 RYA131432:RYA131439 SHW131432:SHW131439 SRS131432:SRS131439 TBO131432:TBO131439 TLK131432:TLK131439 TVG131432:TVG131439 UFC131432:UFC131439 UOY131432:UOY131439 UYU131432:UYU131439 VIQ131432:VIQ131439 VSM131432:VSM131439 WCI131432:WCI131439 WME131432:WME131439 WWA131432:WWA131439 S196968:S196975 JO196968:JO196975 TK196968:TK196975 ADG196968:ADG196975 ANC196968:ANC196975 AWY196968:AWY196975 BGU196968:BGU196975 BQQ196968:BQQ196975 CAM196968:CAM196975 CKI196968:CKI196975 CUE196968:CUE196975 DEA196968:DEA196975 DNW196968:DNW196975 DXS196968:DXS196975 EHO196968:EHO196975 ERK196968:ERK196975 FBG196968:FBG196975 FLC196968:FLC196975 FUY196968:FUY196975 GEU196968:GEU196975 GOQ196968:GOQ196975 GYM196968:GYM196975 HII196968:HII196975 HSE196968:HSE196975 ICA196968:ICA196975 ILW196968:ILW196975 IVS196968:IVS196975 JFO196968:JFO196975 JPK196968:JPK196975 JZG196968:JZG196975 KJC196968:KJC196975 KSY196968:KSY196975 LCU196968:LCU196975 LMQ196968:LMQ196975 LWM196968:LWM196975 MGI196968:MGI196975 MQE196968:MQE196975 NAA196968:NAA196975 NJW196968:NJW196975 NTS196968:NTS196975 ODO196968:ODO196975 ONK196968:ONK196975 OXG196968:OXG196975 PHC196968:PHC196975 PQY196968:PQY196975 QAU196968:QAU196975 QKQ196968:QKQ196975 QUM196968:QUM196975 REI196968:REI196975 ROE196968:ROE196975 RYA196968:RYA196975 SHW196968:SHW196975 SRS196968:SRS196975 TBO196968:TBO196975 TLK196968:TLK196975 TVG196968:TVG196975 UFC196968:UFC196975 UOY196968:UOY196975 UYU196968:UYU196975 VIQ196968:VIQ196975 VSM196968:VSM196975 WCI196968:WCI196975 WME196968:WME196975 WWA196968:WWA196975 S262504:S262511 JO262504:JO262511 TK262504:TK262511 ADG262504:ADG262511 ANC262504:ANC262511 AWY262504:AWY262511 BGU262504:BGU262511 BQQ262504:BQQ262511 CAM262504:CAM262511 CKI262504:CKI262511 CUE262504:CUE262511 DEA262504:DEA262511 DNW262504:DNW262511 DXS262504:DXS262511 EHO262504:EHO262511 ERK262504:ERK262511 FBG262504:FBG262511 FLC262504:FLC262511 FUY262504:FUY262511 GEU262504:GEU262511 GOQ262504:GOQ262511 GYM262504:GYM262511 HII262504:HII262511 HSE262504:HSE262511 ICA262504:ICA262511 ILW262504:ILW262511 IVS262504:IVS262511 JFO262504:JFO262511 JPK262504:JPK262511 JZG262504:JZG262511 KJC262504:KJC262511 KSY262504:KSY262511 LCU262504:LCU262511 LMQ262504:LMQ262511 LWM262504:LWM262511 MGI262504:MGI262511 MQE262504:MQE262511 NAA262504:NAA262511 NJW262504:NJW262511 NTS262504:NTS262511 ODO262504:ODO262511 ONK262504:ONK262511 OXG262504:OXG262511 PHC262504:PHC262511 PQY262504:PQY262511 QAU262504:QAU262511 QKQ262504:QKQ262511 QUM262504:QUM262511 REI262504:REI262511 ROE262504:ROE262511 RYA262504:RYA262511 SHW262504:SHW262511 SRS262504:SRS262511 TBO262504:TBO262511 TLK262504:TLK262511 TVG262504:TVG262511 UFC262504:UFC262511 UOY262504:UOY262511 UYU262504:UYU262511 VIQ262504:VIQ262511 VSM262504:VSM262511 WCI262504:WCI262511 WME262504:WME262511 WWA262504:WWA262511 S328040:S328047 JO328040:JO328047 TK328040:TK328047 ADG328040:ADG328047 ANC328040:ANC328047 AWY328040:AWY328047 BGU328040:BGU328047 BQQ328040:BQQ328047 CAM328040:CAM328047 CKI328040:CKI328047 CUE328040:CUE328047 DEA328040:DEA328047 DNW328040:DNW328047 DXS328040:DXS328047 EHO328040:EHO328047 ERK328040:ERK328047 FBG328040:FBG328047 FLC328040:FLC328047 FUY328040:FUY328047 GEU328040:GEU328047 GOQ328040:GOQ328047 GYM328040:GYM328047 HII328040:HII328047 HSE328040:HSE328047 ICA328040:ICA328047 ILW328040:ILW328047 IVS328040:IVS328047 JFO328040:JFO328047 JPK328040:JPK328047 JZG328040:JZG328047 KJC328040:KJC328047 KSY328040:KSY328047 LCU328040:LCU328047 LMQ328040:LMQ328047 LWM328040:LWM328047 MGI328040:MGI328047 MQE328040:MQE328047 NAA328040:NAA328047 NJW328040:NJW328047 NTS328040:NTS328047 ODO328040:ODO328047 ONK328040:ONK328047 OXG328040:OXG328047 PHC328040:PHC328047 PQY328040:PQY328047 QAU328040:QAU328047 QKQ328040:QKQ328047 QUM328040:QUM328047 REI328040:REI328047 ROE328040:ROE328047 RYA328040:RYA328047 SHW328040:SHW328047 SRS328040:SRS328047 TBO328040:TBO328047 TLK328040:TLK328047 TVG328040:TVG328047 UFC328040:UFC328047 UOY328040:UOY328047 UYU328040:UYU328047 VIQ328040:VIQ328047 VSM328040:VSM328047 WCI328040:WCI328047 WME328040:WME328047 WWA328040:WWA328047 S393576:S393583 JO393576:JO393583 TK393576:TK393583 ADG393576:ADG393583 ANC393576:ANC393583 AWY393576:AWY393583 BGU393576:BGU393583 BQQ393576:BQQ393583 CAM393576:CAM393583 CKI393576:CKI393583 CUE393576:CUE393583 DEA393576:DEA393583 DNW393576:DNW393583 DXS393576:DXS393583 EHO393576:EHO393583 ERK393576:ERK393583 FBG393576:FBG393583 FLC393576:FLC393583 FUY393576:FUY393583 GEU393576:GEU393583 GOQ393576:GOQ393583 GYM393576:GYM393583 HII393576:HII393583 HSE393576:HSE393583 ICA393576:ICA393583 ILW393576:ILW393583 IVS393576:IVS393583 JFO393576:JFO393583 JPK393576:JPK393583 JZG393576:JZG393583 KJC393576:KJC393583 KSY393576:KSY393583 LCU393576:LCU393583 LMQ393576:LMQ393583 LWM393576:LWM393583 MGI393576:MGI393583 MQE393576:MQE393583 NAA393576:NAA393583 NJW393576:NJW393583 NTS393576:NTS393583 ODO393576:ODO393583 ONK393576:ONK393583 OXG393576:OXG393583 PHC393576:PHC393583 PQY393576:PQY393583 QAU393576:QAU393583 QKQ393576:QKQ393583 QUM393576:QUM393583 REI393576:REI393583 ROE393576:ROE393583 RYA393576:RYA393583 SHW393576:SHW393583 SRS393576:SRS393583 TBO393576:TBO393583 TLK393576:TLK393583 TVG393576:TVG393583 UFC393576:UFC393583 UOY393576:UOY393583 UYU393576:UYU393583 VIQ393576:VIQ393583 VSM393576:VSM393583 WCI393576:WCI393583 WME393576:WME393583 WWA393576:WWA393583 S459112:S459119 JO459112:JO459119 TK459112:TK459119 ADG459112:ADG459119 ANC459112:ANC459119 AWY459112:AWY459119 BGU459112:BGU459119 BQQ459112:BQQ459119 CAM459112:CAM459119 CKI459112:CKI459119 CUE459112:CUE459119 DEA459112:DEA459119 DNW459112:DNW459119 DXS459112:DXS459119 EHO459112:EHO459119 ERK459112:ERK459119 FBG459112:FBG459119 FLC459112:FLC459119 FUY459112:FUY459119 GEU459112:GEU459119 GOQ459112:GOQ459119 GYM459112:GYM459119 HII459112:HII459119 HSE459112:HSE459119 ICA459112:ICA459119 ILW459112:ILW459119 IVS459112:IVS459119 JFO459112:JFO459119 JPK459112:JPK459119 JZG459112:JZG459119 KJC459112:KJC459119 KSY459112:KSY459119 LCU459112:LCU459119 LMQ459112:LMQ459119 LWM459112:LWM459119 MGI459112:MGI459119 MQE459112:MQE459119 NAA459112:NAA459119 NJW459112:NJW459119 NTS459112:NTS459119 ODO459112:ODO459119 ONK459112:ONK459119 OXG459112:OXG459119 PHC459112:PHC459119 PQY459112:PQY459119 QAU459112:QAU459119 QKQ459112:QKQ459119 QUM459112:QUM459119 REI459112:REI459119 ROE459112:ROE459119 RYA459112:RYA459119 SHW459112:SHW459119 SRS459112:SRS459119 TBO459112:TBO459119 TLK459112:TLK459119 TVG459112:TVG459119 UFC459112:UFC459119 UOY459112:UOY459119 UYU459112:UYU459119 VIQ459112:VIQ459119 VSM459112:VSM459119 WCI459112:WCI459119 WME459112:WME459119 WWA459112:WWA459119 S524648:S524655 JO524648:JO524655 TK524648:TK524655 ADG524648:ADG524655 ANC524648:ANC524655 AWY524648:AWY524655 BGU524648:BGU524655 BQQ524648:BQQ524655 CAM524648:CAM524655 CKI524648:CKI524655 CUE524648:CUE524655 DEA524648:DEA524655 DNW524648:DNW524655 DXS524648:DXS524655 EHO524648:EHO524655 ERK524648:ERK524655 FBG524648:FBG524655 FLC524648:FLC524655 FUY524648:FUY524655 GEU524648:GEU524655 GOQ524648:GOQ524655 GYM524648:GYM524655 HII524648:HII524655 HSE524648:HSE524655 ICA524648:ICA524655 ILW524648:ILW524655 IVS524648:IVS524655 JFO524648:JFO524655 JPK524648:JPK524655 JZG524648:JZG524655 KJC524648:KJC524655 KSY524648:KSY524655 LCU524648:LCU524655 LMQ524648:LMQ524655 LWM524648:LWM524655 MGI524648:MGI524655 MQE524648:MQE524655 NAA524648:NAA524655 NJW524648:NJW524655 NTS524648:NTS524655 ODO524648:ODO524655 ONK524648:ONK524655 OXG524648:OXG524655 PHC524648:PHC524655 PQY524648:PQY524655 QAU524648:QAU524655 QKQ524648:QKQ524655 QUM524648:QUM524655 REI524648:REI524655 ROE524648:ROE524655 RYA524648:RYA524655 SHW524648:SHW524655 SRS524648:SRS524655 TBO524648:TBO524655 TLK524648:TLK524655 TVG524648:TVG524655 UFC524648:UFC524655 UOY524648:UOY524655 UYU524648:UYU524655 VIQ524648:VIQ524655 VSM524648:VSM524655 WCI524648:WCI524655 WME524648:WME524655 WWA524648:WWA524655 S590184:S590191 JO590184:JO590191 TK590184:TK590191 ADG590184:ADG590191 ANC590184:ANC590191 AWY590184:AWY590191 BGU590184:BGU590191 BQQ590184:BQQ590191 CAM590184:CAM590191 CKI590184:CKI590191 CUE590184:CUE590191 DEA590184:DEA590191 DNW590184:DNW590191 DXS590184:DXS590191 EHO590184:EHO590191 ERK590184:ERK590191 FBG590184:FBG590191 FLC590184:FLC590191 FUY590184:FUY590191 GEU590184:GEU590191 GOQ590184:GOQ590191 GYM590184:GYM590191 HII590184:HII590191 HSE590184:HSE590191 ICA590184:ICA590191 ILW590184:ILW590191 IVS590184:IVS590191 JFO590184:JFO590191 JPK590184:JPK590191 JZG590184:JZG590191 KJC590184:KJC590191 KSY590184:KSY590191 LCU590184:LCU590191 LMQ590184:LMQ590191 LWM590184:LWM590191 MGI590184:MGI590191 MQE590184:MQE590191 NAA590184:NAA590191 NJW590184:NJW590191 NTS590184:NTS590191 ODO590184:ODO590191 ONK590184:ONK590191 OXG590184:OXG590191 PHC590184:PHC590191 PQY590184:PQY590191 QAU590184:QAU590191 QKQ590184:QKQ590191 QUM590184:QUM590191 REI590184:REI590191 ROE590184:ROE590191 RYA590184:RYA590191 SHW590184:SHW590191 SRS590184:SRS590191 TBO590184:TBO590191 TLK590184:TLK590191 TVG590184:TVG590191 UFC590184:UFC590191 UOY590184:UOY590191 UYU590184:UYU590191 VIQ590184:VIQ590191 VSM590184:VSM590191 WCI590184:WCI590191 WME590184:WME590191 WWA590184:WWA590191 S655720:S655727 JO655720:JO655727 TK655720:TK655727 ADG655720:ADG655727 ANC655720:ANC655727 AWY655720:AWY655727 BGU655720:BGU655727 BQQ655720:BQQ655727 CAM655720:CAM655727 CKI655720:CKI655727 CUE655720:CUE655727 DEA655720:DEA655727 DNW655720:DNW655727 DXS655720:DXS655727 EHO655720:EHO655727 ERK655720:ERK655727 FBG655720:FBG655727 FLC655720:FLC655727 FUY655720:FUY655727 GEU655720:GEU655727 GOQ655720:GOQ655727 GYM655720:GYM655727 HII655720:HII655727 HSE655720:HSE655727 ICA655720:ICA655727 ILW655720:ILW655727 IVS655720:IVS655727 JFO655720:JFO655727 JPK655720:JPK655727 JZG655720:JZG655727 KJC655720:KJC655727 KSY655720:KSY655727 LCU655720:LCU655727 LMQ655720:LMQ655727 LWM655720:LWM655727 MGI655720:MGI655727 MQE655720:MQE655727 NAA655720:NAA655727 NJW655720:NJW655727 NTS655720:NTS655727 ODO655720:ODO655727 ONK655720:ONK655727 OXG655720:OXG655727 PHC655720:PHC655727 PQY655720:PQY655727 QAU655720:QAU655727 QKQ655720:QKQ655727 QUM655720:QUM655727 REI655720:REI655727 ROE655720:ROE655727 RYA655720:RYA655727 SHW655720:SHW655727 SRS655720:SRS655727 TBO655720:TBO655727 TLK655720:TLK655727 TVG655720:TVG655727 UFC655720:UFC655727 UOY655720:UOY655727 UYU655720:UYU655727 VIQ655720:VIQ655727 VSM655720:VSM655727 WCI655720:WCI655727 WME655720:WME655727 WWA655720:WWA655727 S721256:S721263 JO721256:JO721263 TK721256:TK721263 ADG721256:ADG721263 ANC721256:ANC721263 AWY721256:AWY721263 BGU721256:BGU721263 BQQ721256:BQQ721263 CAM721256:CAM721263 CKI721256:CKI721263 CUE721256:CUE721263 DEA721256:DEA721263 DNW721256:DNW721263 DXS721256:DXS721263 EHO721256:EHO721263 ERK721256:ERK721263 FBG721256:FBG721263 FLC721256:FLC721263 FUY721256:FUY721263 GEU721256:GEU721263 GOQ721256:GOQ721263 GYM721256:GYM721263 HII721256:HII721263 HSE721256:HSE721263 ICA721256:ICA721263 ILW721256:ILW721263 IVS721256:IVS721263 JFO721256:JFO721263 JPK721256:JPK721263 JZG721256:JZG721263 KJC721256:KJC721263 KSY721256:KSY721263 LCU721256:LCU721263 LMQ721256:LMQ721263 LWM721256:LWM721263 MGI721256:MGI721263 MQE721256:MQE721263 NAA721256:NAA721263 NJW721256:NJW721263 NTS721256:NTS721263 ODO721256:ODO721263 ONK721256:ONK721263 OXG721256:OXG721263 PHC721256:PHC721263 PQY721256:PQY721263 QAU721256:QAU721263 QKQ721256:QKQ721263 QUM721256:QUM721263 REI721256:REI721263 ROE721256:ROE721263 RYA721256:RYA721263 SHW721256:SHW721263 SRS721256:SRS721263 TBO721256:TBO721263 TLK721256:TLK721263 TVG721256:TVG721263 UFC721256:UFC721263 UOY721256:UOY721263 UYU721256:UYU721263 VIQ721256:VIQ721263 VSM721256:VSM721263 WCI721256:WCI721263 WME721256:WME721263 WWA721256:WWA721263 S786792:S786799 JO786792:JO786799 TK786792:TK786799 ADG786792:ADG786799 ANC786792:ANC786799 AWY786792:AWY786799 BGU786792:BGU786799 BQQ786792:BQQ786799 CAM786792:CAM786799 CKI786792:CKI786799 CUE786792:CUE786799 DEA786792:DEA786799 DNW786792:DNW786799 DXS786792:DXS786799 EHO786792:EHO786799 ERK786792:ERK786799 FBG786792:FBG786799 FLC786792:FLC786799 FUY786792:FUY786799 GEU786792:GEU786799 GOQ786792:GOQ786799 GYM786792:GYM786799 HII786792:HII786799 HSE786792:HSE786799 ICA786792:ICA786799 ILW786792:ILW786799 IVS786792:IVS786799 JFO786792:JFO786799 JPK786792:JPK786799 JZG786792:JZG786799 KJC786792:KJC786799 KSY786792:KSY786799 LCU786792:LCU786799 LMQ786792:LMQ786799 LWM786792:LWM786799 MGI786792:MGI786799 MQE786792:MQE786799 NAA786792:NAA786799 NJW786792:NJW786799 NTS786792:NTS786799 ODO786792:ODO786799 ONK786792:ONK786799 OXG786792:OXG786799 PHC786792:PHC786799 PQY786792:PQY786799 QAU786792:QAU786799 QKQ786792:QKQ786799 QUM786792:QUM786799 REI786792:REI786799 ROE786792:ROE786799 RYA786792:RYA786799 SHW786792:SHW786799 SRS786792:SRS786799 TBO786792:TBO786799 TLK786792:TLK786799 TVG786792:TVG786799 UFC786792:UFC786799 UOY786792:UOY786799 UYU786792:UYU786799 VIQ786792:VIQ786799 VSM786792:VSM786799 WCI786792:WCI786799 WME786792:WME786799 WWA786792:WWA786799 S852328:S852335 JO852328:JO852335 TK852328:TK852335 ADG852328:ADG852335 ANC852328:ANC852335 AWY852328:AWY852335 BGU852328:BGU852335 BQQ852328:BQQ852335 CAM852328:CAM852335 CKI852328:CKI852335 CUE852328:CUE852335 DEA852328:DEA852335 DNW852328:DNW852335 DXS852328:DXS852335 EHO852328:EHO852335 ERK852328:ERK852335 FBG852328:FBG852335 FLC852328:FLC852335 FUY852328:FUY852335 GEU852328:GEU852335 GOQ852328:GOQ852335 GYM852328:GYM852335 HII852328:HII852335 HSE852328:HSE852335 ICA852328:ICA852335 ILW852328:ILW852335 IVS852328:IVS852335 JFO852328:JFO852335 JPK852328:JPK852335 JZG852328:JZG852335 KJC852328:KJC852335 KSY852328:KSY852335 LCU852328:LCU852335 LMQ852328:LMQ852335 LWM852328:LWM852335 MGI852328:MGI852335 MQE852328:MQE852335 NAA852328:NAA852335 NJW852328:NJW852335 NTS852328:NTS852335 ODO852328:ODO852335 ONK852328:ONK852335 OXG852328:OXG852335 PHC852328:PHC852335 PQY852328:PQY852335 QAU852328:QAU852335 QKQ852328:QKQ852335 QUM852328:QUM852335 REI852328:REI852335 ROE852328:ROE852335 RYA852328:RYA852335 SHW852328:SHW852335 SRS852328:SRS852335 TBO852328:TBO852335 TLK852328:TLK852335 TVG852328:TVG852335 UFC852328:UFC852335 UOY852328:UOY852335 UYU852328:UYU852335 VIQ852328:VIQ852335 VSM852328:VSM852335 WCI852328:WCI852335 WME852328:WME852335 WWA852328:WWA852335 S917864:S917871 JO917864:JO917871 TK917864:TK917871 ADG917864:ADG917871 ANC917864:ANC917871 AWY917864:AWY917871 BGU917864:BGU917871 BQQ917864:BQQ917871 CAM917864:CAM917871 CKI917864:CKI917871 CUE917864:CUE917871 DEA917864:DEA917871 DNW917864:DNW917871 DXS917864:DXS917871 EHO917864:EHO917871 ERK917864:ERK917871 FBG917864:FBG917871 FLC917864:FLC917871 FUY917864:FUY917871 GEU917864:GEU917871 GOQ917864:GOQ917871 GYM917864:GYM917871 HII917864:HII917871 HSE917864:HSE917871 ICA917864:ICA917871 ILW917864:ILW917871 IVS917864:IVS917871 JFO917864:JFO917871 JPK917864:JPK917871 JZG917864:JZG917871 KJC917864:KJC917871 KSY917864:KSY917871 LCU917864:LCU917871 LMQ917864:LMQ917871 LWM917864:LWM917871 MGI917864:MGI917871 MQE917864:MQE917871 NAA917864:NAA917871 NJW917864:NJW917871 NTS917864:NTS917871 ODO917864:ODO917871 ONK917864:ONK917871 OXG917864:OXG917871 PHC917864:PHC917871 PQY917864:PQY917871 QAU917864:QAU917871 QKQ917864:QKQ917871 QUM917864:QUM917871 REI917864:REI917871 ROE917864:ROE917871 RYA917864:RYA917871 SHW917864:SHW917871 SRS917864:SRS917871 TBO917864:TBO917871 TLK917864:TLK917871 TVG917864:TVG917871 UFC917864:UFC917871 UOY917864:UOY917871 UYU917864:UYU917871 VIQ917864:VIQ917871 VSM917864:VSM917871 WCI917864:WCI917871 WME917864:WME917871 WWA917864:WWA917871 S983400:S983407 JO983400:JO983407 TK983400:TK983407 ADG983400:ADG983407 ANC983400:ANC983407 AWY983400:AWY983407 BGU983400:BGU983407 BQQ983400:BQQ983407 CAM983400:CAM983407 CKI983400:CKI983407 CUE983400:CUE983407 DEA983400:DEA983407 DNW983400:DNW983407 DXS983400:DXS983407 EHO983400:EHO983407 ERK983400:ERK983407 FBG983400:FBG983407 FLC983400:FLC983407 FUY983400:FUY983407 GEU983400:GEU983407 GOQ983400:GOQ983407 GYM983400:GYM983407 HII983400:HII983407 HSE983400:HSE983407 ICA983400:ICA983407 ILW983400:ILW983407 IVS983400:IVS983407 JFO983400:JFO983407 JPK983400:JPK983407 JZG983400:JZG983407 KJC983400:KJC983407 KSY983400:KSY983407 LCU983400:LCU983407 LMQ983400:LMQ983407 LWM983400:LWM983407 MGI983400:MGI983407 MQE983400:MQE983407 NAA983400:NAA983407 NJW983400:NJW983407 NTS983400:NTS983407 ODO983400:ODO983407 ONK983400:ONK983407 OXG983400:OXG983407 PHC983400:PHC983407 PQY983400:PQY983407 QAU983400:QAU983407 QKQ983400:QKQ983407 QUM983400:QUM983407 REI983400:REI983407 ROE983400:ROE983407 RYA983400:RYA983407 SHW983400:SHW983407 SRS983400:SRS983407 TBO983400:TBO983407 TLK983400:TLK983407 TVG983400:TVG983407 UFC983400:UFC983407 UOY983400:UOY983407 UYU983400:UYU983407 VIQ983400:VIQ983407 VSM983400:VSM983407 WCI983400:WCI983407 WME983400:WME983407 WWA983400:WWA983407 S72:S79 JO72:JO79 TK72:TK79 ADG72:ADG79 ANC72:ANC79 AWY72:AWY79 BGU72:BGU79 BQQ72:BQQ79 CAM72:CAM79 CKI72:CKI79 CUE72:CUE79 DEA72:DEA79 DNW72:DNW79 DXS72:DXS79 EHO72:EHO79 ERK72:ERK79 FBG72:FBG79 FLC72:FLC79 FUY72:FUY79 GEU72:GEU79 GOQ72:GOQ79 GYM72:GYM79 HII72:HII79 HSE72:HSE79 ICA72:ICA79 ILW72:ILW79 IVS72:IVS79 JFO72:JFO79 JPK72:JPK79 JZG72:JZG79 KJC72:KJC79 KSY72:KSY79 LCU72:LCU79 LMQ72:LMQ79 LWM72:LWM79 MGI72:MGI79 MQE72:MQE79 NAA72:NAA79 NJW72:NJW79 NTS72:NTS79 ODO72:ODO79 ONK72:ONK79 OXG72:OXG79 PHC72:PHC79 PQY72:PQY79 QAU72:QAU79 QKQ72:QKQ79 QUM72:QUM79 REI72:REI79 ROE72:ROE79 RYA72:RYA79 SHW72:SHW79 SRS72:SRS79 TBO72:TBO79 TLK72:TLK79 TVG72:TVG79 UFC72:UFC79 UOY72:UOY79 UYU72:UYU79 VIQ72:VIQ79 VSM72:VSM79 WCI72:WCI79 WME72:WME79 WWA72:WWA79 S65608:S65615 JO65608:JO65615 TK65608:TK65615 ADG65608:ADG65615 ANC65608:ANC65615 AWY65608:AWY65615 BGU65608:BGU65615 BQQ65608:BQQ65615 CAM65608:CAM65615 CKI65608:CKI65615 CUE65608:CUE65615 DEA65608:DEA65615 DNW65608:DNW65615 DXS65608:DXS65615 EHO65608:EHO65615 ERK65608:ERK65615 FBG65608:FBG65615 FLC65608:FLC65615 FUY65608:FUY65615 GEU65608:GEU65615 GOQ65608:GOQ65615 GYM65608:GYM65615 HII65608:HII65615 HSE65608:HSE65615 ICA65608:ICA65615 ILW65608:ILW65615 IVS65608:IVS65615 JFO65608:JFO65615 JPK65608:JPK65615 JZG65608:JZG65615 KJC65608:KJC65615 KSY65608:KSY65615 LCU65608:LCU65615 LMQ65608:LMQ65615 LWM65608:LWM65615 MGI65608:MGI65615 MQE65608:MQE65615 NAA65608:NAA65615 NJW65608:NJW65615 NTS65608:NTS65615 ODO65608:ODO65615 ONK65608:ONK65615 OXG65608:OXG65615 PHC65608:PHC65615 PQY65608:PQY65615 QAU65608:QAU65615 QKQ65608:QKQ65615 QUM65608:QUM65615 REI65608:REI65615 ROE65608:ROE65615 RYA65608:RYA65615 SHW65608:SHW65615 SRS65608:SRS65615 TBO65608:TBO65615 TLK65608:TLK65615 TVG65608:TVG65615 UFC65608:UFC65615 UOY65608:UOY65615 UYU65608:UYU65615 VIQ65608:VIQ65615 VSM65608:VSM65615 WCI65608:WCI65615 WME65608:WME65615 WWA65608:WWA65615 S131144:S131151 JO131144:JO131151 TK131144:TK131151 ADG131144:ADG131151 ANC131144:ANC131151 AWY131144:AWY131151 BGU131144:BGU131151 BQQ131144:BQQ131151 CAM131144:CAM131151 CKI131144:CKI131151 CUE131144:CUE131151 DEA131144:DEA131151 DNW131144:DNW131151 DXS131144:DXS131151 EHO131144:EHO131151 ERK131144:ERK131151 FBG131144:FBG131151 FLC131144:FLC131151 FUY131144:FUY131151 GEU131144:GEU131151 GOQ131144:GOQ131151 GYM131144:GYM131151 HII131144:HII131151 HSE131144:HSE131151 ICA131144:ICA131151 ILW131144:ILW131151 IVS131144:IVS131151 JFO131144:JFO131151 JPK131144:JPK131151 JZG131144:JZG131151 KJC131144:KJC131151 KSY131144:KSY131151 LCU131144:LCU131151 LMQ131144:LMQ131151 LWM131144:LWM131151 MGI131144:MGI131151 MQE131144:MQE131151 NAA131144:NAA131151 NJW131144:NJW131151 NTS131144:NTS131151 ODO131144:ODO131151 ONK131144:ONK131151 OXG131144:OXG131151 PHC131144:PHC131151 PQY131144:PQY131151 QAU131144:QAU131151 QKQ131144:QKQ131151 QUM131144:QUM131151 REI131144:REI131151 ROE131144:ROE131151 RYA131144:RYA131151 SHW131144:SHW131151 SRS131144:SRS131151 TBO131144:TBO131151 TLK131144:TLK131151 TVG131144:TVG131151 UFC131144:UFC131151 UOY131144:UOY131151 UYU131144:UYU131151 VIQ131144:VIQ131151 VSM131144:VSM131151 WCI131144:WCI131151 WME131144:WME131151 WWA131144:WWA131151 S196680:S196687 JO196680:JO196687 TK196680:TK196687 ADG196680:ADG196687 ANC196680:ANC196687 AWY196680:AWY196687 BGU196680:BGU196687 BQQ196680:BQQ196687 CAM196680:CAM196687 CKI196680:CKI196687 CUE196680:CUE196687 DEA196680:DEA196687 DNW196680:DNW196687 DXS196680:DXS196687 EHO196680:EHO196687 ERK196680:ERK196687 FBG196680:FBG196687 FLC196680:FLC196687 FUY196680:FUY196687 GEU196680:GEU196687 GOQ196680:GOQ196687 GYM196680:GYM196687 HII196680:HII196687 HSE196680:HSE196687 ICA196680:ICA196687 ILW196680:ILW196687 IVS196680:IVS196687 JFO196680:JFO196687 JPK196680:JPK196687 JZG196680:JZG196687 KJC196680:KJC196687 KSY196680:KSY196687 LCU196680:LCU196687 LMQ196680:LMQ196687 LWM196680:LWM196687 MGI196680:MGI196687 MQE196680:MQE196687 NAA196680:NAA196687 NJW196680:NJW196687 NTS196680:NTS196687 ODO196680:ODO196687 ONK196680:ONK196687 OXG196680:OXG196687 PHC196680:PHC196687 PQY196680:PQY196687 QAU196680:QAU196687 QKQ196680:QKQ196687 QUM196680:QUM196687 REI196680:REI196687 ROE196680:ROE196687 RYA196680:RYA196687 SHW196680:SHW196687 SRS196680:SRS196687 TBO196680:TBO196687 TLK196680:TLK196687 TVG196680:TVG196687 UFC196680:UFC196687 UOY196680:UOY196687 UYU196680:UYU196687 VIQ196680:VIQ196687 VSM196680:VSM196687 WCI196680:WCI196687 WME196680:WME196687 WWA196680:WWA196687 S262216:S262223 JO262216:JO262223 TK262216:TK262223 ADG262216:ADG262223 ANC262216:ANC262223 AWY262216:AWY262223 BGU262216:BGU262223 BQQ262216:BQQ262223 CAM262216:CAM262223 CKI262216:CKI262223 CUE262216:CUE262223 DEA262216:DEA262223 DNW262216:DNW262223 DXS262216:DXS262223 EHO262216:EHO262223 ERK262216:ERK262223 FBG262216:FBG262223 FLC262216:FLC262223 FUY262216:FUY262223 GEU262216:GEU262223 GOQ262216:GOQ262223 GYM262216:GYM262223 HII262216:HII262223 HSE262216:HSE262223 ICA262216:ICA262223 ILW262216:ILW262223 IVS262216:IVS262223 JFO262216:JFO262223 JPK262216:JPK262223 JZG262216:JZG262223 KJC262216:KJC262223 KSY262216:KSY262223 LCU262216:LCU262223 LMQ262216:LMQ262223 LWM262216:LWM262223 MGI262216:MGI262223 MQE262216:MQE262223 NAA262216:NAA262223 NJW262216:NJW262223 NTS262216:NTS262223 ODO262216:ODO262223 ONK262216:ONK262223 OXG262216:OXG262223 PHC262216:PHC262223 PQY262216:PQY262223 QAU262216:QAU262223 QKQ262216:QKQ262223 QUM262216:QUM262223 REI262216:REI262223 ROE262216:ROE262223 RYA262216:RYA262223 SHW262216:SHW262223 SRS262216:SRS262223 TBO262216:TBO262223 TLK262216:TLK262223 TVG262216:TVG262223 UFC262216:UFC262223 UOY262216:UOY262223 UYU262216:UYU262223 VIQ262216:VIQ262223 VSM262216:VSM262223 WCI262216:WCI262223 WME262216:WME262223 WWA262216:WWA262223 S327752:S327759 JO327752:JO327759 TK327752:TK327759 ADG327752:ADG327759 ANC327752:ANC327759 AWY327752:AWY327759 BGU327752:BGU327759 BQQ327752:BQQ327759 CAM327752:CAM327759 CKI327752:CKI327759 CUE327752:CUE327759 DEA327752:DEA327759 DNW327752:DNW327759 DXS327752:DXS327759 EHO327752:EHO327759 ERK327752:ERK327759 FBG327752:FBG327759 FLC327752:FLC327759 FUY327752:FUY327759 GEU327752:GEU327759 GOQ327752:GOQ327759 GYM327752:GYM327759 HII327752:HII327759 HSE327752:HSE327759 ICA327752:ICA327759 ILW327752:ILW327759 IVS327752:IVS327759 JFO327752:JFO327759 JPK327752:JPK327759 JZG327752:JZG327759 KJC327752:KJC327759 KSY327752:KSY327759 LCU327752:LCU327759 LMQ327752:LMQ327759 LWM327752:LWM327759 MGI327752:MGI327759 MQE327752:MQE327759 NAA327752:NAA327759 NJW327752:NJW327759 NTS327752:NTS327759 ODO327752:ODO327759 ONK327752:ONK327759 OXG327752:OXG327759 PHC327752:PHC327759 PQY327752:PQY327759 QAU327752:QAU327759 QKQ327752:QKQ327759 QUM327752:QUM327759 REI327752:REI327759 ROE327752:ROE327759 RYA327752:RYA327759 SHW327752:SHW327759 SRS327752:SRS327759 TBO327752:TBO327759 TLK327752:TLK327759 TVG327752:TVG327759 UFC327752:UFC327759 UOY327752:UOY327759 UYU327752:UYU327759 VIQ327752:VIQ327759 VSM327752:VSM327759 WCI327752:WCI327759 WME327752:WME327759 WWA327752:WWA327759 S393288:S393295 JO393288:JO393295 TK393288:TK393295 ADG393288:ADG393295 ANC393288:ANC393295 AWY393288:AWY393295 BGU393288:BGU393295 BQQ393288:BQQ393295 CAM393288:CAM393295 CKI393288:CKI393295 CUE393288:CUE393295 DEA393288:DEA393295 DNW393288:DNW393295 DXS393288:DXS393295 EHO393288:EHO393295 ERK393288:ERK393295 FBG393288:FBG393295 FLC393288:FLC393295 FUY393288:FUY393295 GEU393288:GEU393295 GOQ393288:GOQ393295 GYM393288:GYM393295 HII393288:HII393295 HSE393288:HSE393295 ICA393288:ICA393295 ILW393288:ILW393295 IVS393288:IVS393295 JFO393288:JFO393295 JPK393288:JPK393295 JZG393288:JZG393295 KJC393288:KJC393295 KSY393288:KSY393295 LCU393288:LCU393295 LMQ393288:LMQ393295 LWM393288:LWM393295 MGI393288:MGI393295 MQE393288:MQE393295 NAA393288:NAA393295 NJW393288:NJW393295 NTS393288:NTS393295 ODO393288:ODO393295 ONK393288:ONK393295 OXG393288:OXG393295 PHC393288:PHC393295 PQY393288:PQY393295 QAU393288:QAU393295 QKQ393288:QKQ393295 QUM393288:QUM393295 REI393288:REI393295 ROE393288:ROE393295 RYA393288:RYA393295 SHW393288:SHW393295 SRS393288:SRS393295 TBO393288:TBO393295 TLK393288:TLK393295 TVG393288:TVG393295 UFC393288:UFC393295 UOY393288:UOY393295 UYU393288:UYU393295 VIQ393288:VIQ393295 VSM393288:VSM393295 WCI393288:WCI393295 WME393288:WME393295 WWA393288:WWA393295 S458824:S458831 JO458824:JO458831 TK458824:TK458831 ADG458824:ADG458831 ANC458824:ANC458831 AWY458824:AWY458831 BGU458824:BGU458831 BQQ458824:BQQ458831 CAM458824:CAM458831 CKI458824:CKI458831 CUE458824:CUE458831 DEA458824:DEA458831 DNW458824:DNW458831 DXS458824:DXS458831 EHO458824:EHO458831 ERK458824:ERK458831 FBG458824:FBG458831 FLC458824:FLC458831 FUY458824:FUY458831 GEU458824:GEU458831 GOQ458824:GOQ458831 GYM458824:GYM458831 HII458824:HII458831 HSE458824:HSE458831 ICA458824:ICA458831 ILW458824:ILW458831 IVS458824:IVS458831 JFO458824:JFO458831 JPK458824:JPK458831 JZG458824:JZG458831 KJC458824:KJC458831 KSY458824:KSY458831 LCU458824:LCU458831 LMQ458824:LMQ458831 LWM458824:LWM458831 MGI458824:MGI458831 MQE458824:MQE458831 NAA458824:NAA458831 NJW458824:NJW458831 NTS458824:NTS458831 ODO458824:ODO458831 ONK458824:ONK458831 OXG458824:OXG458831 PHC458824:PHC458831 PQY458824:PQY458831 QAU458824:QAU458831 QKQ458824:QKQ458831 QUM458824:QUM458831 REI458824:REI458831 ROE458824:ROE458831 RYA458824:RYA458831 SHW458824:SHW458831 SRS458824:SRS458831 TBO458824:TBO458831 TLK458824:TLK458831 TVG458824:TVG458831 UFC458824:UFC458831 UOY458824:UOY458831 UYU458824:UYU458831 VIQ458824:VIQ458831 VSM458824:VSM458831 WCI458824:WCI458831 WME458824:WME458831 WWA458824:WWA458831 S524360:S524367 JO524360:JO524367 TK524360:TK524367 ADG524360:ADG524367 ANC524360:ANC524367 AWY524360:AWY524367 BGU524360:BGU524367 BQQ524360:BQQ524367 CAM524360:CAM524367 CKI524360:CKI524367 CUE524360:CUE524367 DEA524360:DEA524367 DNW524360:DNW524367 DXS524360:DXS524367 EHO524360:EHO524367 ERK524360:ERK524367 FBG524360:FBG524367 FLC524360:FLC524367 FUY524360:FUY524367 GEU524360:GEU524367 GOQ524360:GOQ524367 GYM524360:GYM524367 HII524360:HII524367 HSE524360:HSE524367 ICA524360:ICA524367 ILW524360:ILW524367 IVS524360:IVS524367 JFO524360:JFO524367 JPK524360:JPK524367 JZG524360:JZG524367 KJC524360:KJC524367 KSY524360:KSY524367 LCU524360:LCU524367 LMQ524360:LMQ524367 LWM524360:LWM524367 MGI524360:MGI524367 MQE524360:MQE524367 NAA524360:NAA524367 NJW524360:NJW524367 NTS524360:NTS524367 ODO524360:ODO524367 ONK524360:ONK524367 OXG524360:OXG524367 PHC524360:PHC524367 PQY524360:PQY524367 QAU524360:QAU524367 QKQ524360:QKQ524367 QUM524360:QUM524367 REI524360:REI524367 ROE524360:ROE524367 RYA524360:RYA524367 SHW524360:SHW524367 SRS524360:SRS524367 TBO524360:TBO524367 TLK524360:TLK524367 TVG524360:TVG524367 UFC524360:UFC524367 UOY524360:UOY524367 UYU524360:UYU524367 VIQ524360:VIQ524367 VSM524360:VSM524367 WCI524360:WCI524367 WME524360:WME524367 WWA524360:WWA524367 S589896:S589903 JO589896:JO589903 TK589896:TK589903 ADG589896:ADG589903 ANC589896:ANC589903 AWY589896:AWY589903 BGU589896:BGU589903 BQQ589896:BQQ589903 CAM589896:CAM589903 CKI589896:CKI589903 CUE589896:CUE589903 DEA589896:DEA589903 DNW589896:DNW589903 DXS589896:DXS589903 EHO589896:EHO589903 ERK589896:ERK589903 FBG589896:FBG589903 FLC589896:FLC589903 FUY589896:FUY589903 GEU589896:GEU589903 GOQ589896:GOQ589903 GYM589896:GYM589903 HII589896:HII589903 HSE589896:HSE589903 ICA589896:ICA589903 ILW589896:ILW589903 IVS589896:IVS589903 JFO589896:JFO589903 JPK589896:JPK589903 JZG589896:JZG589903 KJC589896:KJC589903 KSY589896:KSY589903 LCU589896:LCU589903 LMQ589896:LMQ589903 LWM589896:LWM589903 MGI589896:MGI589903 MQE589896:MQE589903 NAA589896:NAA589903 NJW589896:NJW589903 NTS589896:NTS589903 ODO589896:ODO589903 ONK589896:ONK589903 OXG589896:OXG589903 PHC589896:PHC589903 PQY589896:PQY589903 QAU589896:QAU589903 QKQ589896:QKQ589903 QUM589896:QUM589903 REI589896:REI589903 ROE589896:ROE589903 RYA589896:RYA589903 SHW589896:SHW589903 SRS589896:SRS589903 TBO589896:TBO589903 TLK589896:TLK589903 TVG589896:TVG589903 UFC589896:UFC589903 UOY589896:UOY589903 UYU589896:UYU589903 VIQ589896:VIQ589903 VSM589896:VSM589903 WCI589896:WCI589903 WME589896:WME589903 WWA589896:WWA589903 S655432:S655439 JO655432:JO655439 TK655432:TK655439 ADG655432:ADG655439 ANC655432:ANC655439 AWY655432:AWY655439 BGU655432:BGU655439 BQQ655432:BQQ655439 CAM655432:CAM655439 CKI655432:CKI655439 CUE655432:CUE655439 DEA655432:DEA655439 DNW655432:DNW655439 DXS655432:DXS655439 EHO655432:EHO655439 ERK655432:ERK655439 FBG655432:FBG655439 FLC655432:FLC655439 FUY655432:FUY655439 GEU655432:GEU655439 GOQ655432:GOQ655439 GYM655432:GYM655439 HII655432:HII655439 HSE655432:HSE655439 ICA655432:ICA655439 ILW655432:ILW655439 IVS655432:IVS655439 JFO655432:JFO655439 JPK655432:JPK655439 JZG655432:JZG655439 KJC655432:KJC655439 KSY655432:KSY655439 LCU655432:LCU655439 LMQ655432:LMQ655439 LWM655432:LWM655439 MGI655432:MGI655439 MQE655432:MQE655439 NAA655432:NAA655439 NJW655432:NJW655439 NTS655432:NTS655439 ODO655432:ODO655439 ONK655432:ONK655439 OXG655432:OXG655439 PHC655432:PHC655439 PQY655432:PQY655439 QAU655432:QAU655439 QKQ655432:QKQ655439 QUM655432:QUM655439 REI655432:REI655439 ROE655432:ROE655439 RYA655432:RYA655439 SHW655432:SHW655439 SRS655432:SRS655439 TBO655432:TBO655439 TLK655432:TLK655439 TVG655432:TVG655439 UFC655432:UFC655439 UOY655432:UOY655439 UYU655432:UYU655439 VIQ655432:VIQ655439 VSM655432:VSM655439 WCI655432:WCI655439 WME655432:WME655439 WWA655432:WWA655439 S720968:S720975 JO720968:JO720975 TK720968:TK720975 ADG720968:ADG720975 ANC720968:ANC720975 AWY720968:AWY720975 BGU720968:BGU720975 BQQ720968:BQQ720975 CAM720968:CAM720975 CKI720968:CKI720975 CUE720968:CUE720975 DEA720968:DEA720975 DNW720968:DNW720975 DXS720968:DXS720975 EHO720968:EHO720975 ERK720968:ERK720975 FBG720968:FBG720975 FLC720968:FLC720975 FUY720968:FUY720975 GEU720968:GEU720975 GOQ720968:GOQ720975 GYM720968:GYM720975 HII720968:HII720975 HSE720968:HSE720975 ICA720968:ICA720975 ILW720968:ILW720975 IVS720968:IVS720975 JFO720968:JFO720975 JPK720968:JPK720975 JZG720968:JZG720975 KJC720968:KJC720975 KSY720968:KSY720975 LCU720968:LCU720975 LMQ720968:LMQ720975 LWM720968:LWM720975 MGI720968:MGI720975 MQE720968:MQE720975 NAA720968:NAA720975 NJW720968:NJW720975 NTS720968:NTS720975 ODO720968:ODO720975 ONK720968:ONK720975 OXG720968:OXG720975 PHC720968:PHC720975 PQY720968:PQY720975 QAU720968:QAU720975 QKQ720968:QKQ720975 QUM720968:QUM720975 REI720968:REI720975 ROE720968:ROE720975 RYA720968:RYA720975 SHW720968:SHW720975 SRS720968:SRS720975 TBO720968:TBO720975 TLK720968:TLK720975 TVG720968:TVG720975 UFC720968:UFC720975 UOY720968:UOY720975 UYU720968:UYU720975 VIQ720968:VIQ720975 VSM720968:VSM720975 WCI720968:WCI720975 WME720968:WME720975 WWA720968:WWA720975 S786504:S786511 JO786504:JO786511 TK786504:TK786511 ADG786504:ADG786511 ANC786504:ANC786511 AWY786504:AWY786511 BGU786504:BGU786511 BQQ786504:BQQ786511 CAM786504:CAM786511 CKI786504:CKI786511 CUE786504:CUE786511 DEA786504:DEA786511 DNW786504:DNW786511 DXS786504:DXS786511 EHO786504:EHO786511 ERK786504:ERK786511 FBG786504:FBG786511 FLC786504:FLC786511 FUY786504:FUY786511 GEU786504:GEU786511 GOQ786504:GOQ786511 GYM786504:GYM786511 HII786504:HII786511 HSE786504:HSE786511 ICA786504:ICA786511 ILW786504:ILW786511 IVS786504:IVS786511 JFO786504:JFO786511 JPK786504:JPK786511 JZG786504:JZG786511 KJC786504:KJC786511 KSY786504:KSY786511 LCU786504:LCU786511 LMQ786504:LMQ786511 LWM786504:LWM786511 MGI786504:MGI786511 MQE786504:MQE786511 NAA786504:NAA786511 NJW786504:NJW786511 NTS786504:NTS786511 ODO786504:ODO786511 ONK786504:ONK786511 OXG786504:OXG786511 PHC786504:PHC786511 PQY786504:PQY786511 QAU786504:QAU786511 QKQ786504:QKQ786511 QUM786504:QUM786511 REI786504:REI786511 ROE786504:ROE786511 RYA786504:RYA786511 SHW786504:SHW786511 SRS786504:SRS786511 TBO786504:TBO786511 TLK786504:TLK786511 TVG786504:TVG786511 UFC786504:UFC786511 UOY786504:UOY786511 UYU786504:UYU786511 VIQ786504:VIQ786511 VSM786504:VSM786511 WCI786504:WCI786511 WME786504:WME786511 WWA786504:WWA786511 S852040:S852047 JO852040:JO852047 TK852040:TK852047 ADG852040:ADG852047 ANC852040:ANC852047 AWY852040:AWY852047 BGU852040:BGU852047 BQQ852040:BQQ852047 CAM852040:CAM852047 CKI852040:CKI852047 CUE852040:CUE852047 DEA852040:DEA852047 DNW852040:DNW852047 DXS852040:DXS852047 EHO852040:EHO852047 ERK852040:ERK852047 FBG852040:FBG852047 FLC852040:FLC852047 FUY852040:FUY852047 GEU852040:GEU852047 GOQ852040:GOQ852047 GYM852040:GYM852047 HII852040:HII852047 HSE852040:HSE852047 ICA852040:ICA852047 ILW852040:ILW852047 IVS852040:IVS852047 JFO852040:JFO852047 JPK852040:JPK852047 JZG852040:JZG852047 KJC852040:KJC852047 KSY852040:KSY852047 LCU852040:LCU852047 LMQ852040:LMQ852047 LWM852040:LWM852047 MGI852040:MGI852047 MQE852040:MQE852047 NAA852040:NAA852047 NJW852040:NJW852047 NTS852040:NTS852047 ODO852040:ODO852047 ONK852040:ONK852047 OXG852040:OXG852047 PHC852040:PHC852047 PQY852040:PQY852047 QAU852040:QAU852047 QKQ852040:QKQ852047 QUM852040:QUM852047 REI852040:REI852047 ROE852040:ROE852047 RYA852040:RYA852047 SHW852040:SHW852047 SRS852040:SRS852047 TBO852040:TBO852047 TLK852040:TLK852047 TVG852040:TVG852047 UFC852040:UFC852047 UOY852040:UOY852047 UYU852040:UYU852047 VIQ852040:VIQ852047 VSM852040:VSM852047 WCI852040:WCI852047 WME852040:WME852047 WWA852040:WWA852047 S917576:S917583 JO917576:JO917583 TK917576:TK917583 ADG917576:ADG917583 ANC917576:ANC917583 AWY917576:AWY917583 BGU917576:BGU917583 BQQ917576:BQQ917583 CAM917576:CAM917583 CKI917576:CKI917583 CUE917576:CUE917583 DEA917576:DEA917583 DNW917576:DNW917583 DXS917576:DXS917583 EHO917576:EHO917583 ERK917576:ERK917583 FBG917576:FBG917583 FLC917576:FLC917583 FUY917576:FUY917583 GEU917576:GEU917583 GOQ917576:GOQ917583 GYM917576:GYM917583 HII917576:HII917583 HSE917576:HSE917583 ICA917576:ICA917583 ILW917576:ILW917583 IVS917576:IVS917583 JFO917576:JFO917583 JPK917576:JPK917583 JZG917576:JZG917583 KJC917576:KJC917583 KSY917576:KSY917583 LCU917576:LCU917583 LMQ917576:LMQ917583 LWM917576:LWM917583 MGI917576:MGI917583 MQE917576:MQE917583 NAA917576:NAA917583 NJW917576:NJW917583 NTS917576:NTS917583 ODO917576:ODO917583 ONK917576:ONK917583 OXG917576:OXG917583 PHC917576:PHC917583 PQY917576:PQY917583 QAU917576:QAU917583 QKQ917576:QKQ917583 QUM917576:QUM917583 REI917576:REI917583 ROE917576:ROE917583 RYA917576:RYA917583 SHW917576:SHW917583 SRS917576:SRS917583 TBO917576:TBO917583 TLK917576:TLK917583 TVG917576:TVG917583 UFC917576:UFC917583 UOY917576:UOY917583 UYU917576:UYU917583 VIQ917576:VIQ917583 VSM917576:VSM917583 WCI917576:WCI917583 WME917576:WME917583 WWA917576:WWA917583 S983112:S983119 JO983112:JO983119 TK983112:TK983119 ADG983112:ADG983119 ANC983112:ANC983119 AWY983112:AWY983119 BGU983112:BGU983119 BQQ983112:BQQ983119 CAM983112:CAM983119 CKI983112:CKI983119 CUE983112:CUE983119 DEA983112:DEA983119 DNW983112:DNW983119 DXS983112:DXS983119 EHO983112:EHO983119 ERK983112:ERK983119 FBG983112:FBG983119 FLC983112:FLC983119 FUY983112:FUY983119 GEU983112:GEU983119 GOQ983112:GOQ983119 GYM983112:GYM983119 HII983112:HII983119 HSE983112:HSE983119 ICA983112:ICA983119 ILW983112:ILW983119 IVS983112:IVS983119 JFO983112:JFO983119 JPK983112:JPK983119 JZG983112:JZG983119 KJC983112:KJC983119 KSY983112:KSY983119 LCU983112:LCU983119 LMQ983112:LMQ983119 LWM983112:LWM983119 MGI983112:MGI983119 MQE983112:MQE983119 NAA983112:NAA983119 NJW983112:NJW983119 NTS983112:NTS983119 ODO983112:ODO983119 ONK983112:ONK983119 OXG983112:OXG983119 PHC983112:PHC983119 PQY983112:PQY983119 QAU983112:QAU983119 QKQ983112:QKQ983119 QUM983112:QUM983119 REI983112:REI983119 ROE983112:ROE983119 RYA983112:RYA983119 SHW983112:SHW983119 SRS983112:SRS983119 TBO983112:TBO983119 TLK983112:TLK983119 TVG983112:TVG983119 UFC983112:UFC983119 UOY983112:UOY983119 UYU983112:UYU983119 VIQ983112:VIQ983119 VSM983112:VSM983119 WCI983112:WCI983119 WME983112:WME983119 WWA983112:WWA983119 S84:S91 JO84:JO91 TK84:TK91 ADG84:ADG91 ANC84:ANC91 AWY84:AWY91 BGU84:BGU91 BQQ84:BQQ91 CAM84:CAM91 CKI84:CKI91 CUE84:CUE91 DEA84:DEA91 DNW84:DNW91 DXS84:DXS91 EHO84:EHO91 ERK84:ERK91 FBG84:FBG91 FLC84:FLC91 FUY84:FUY91 GEU84:GEU91 GOQ84:GOQ91 GYM84:GYM91 HII84:HII91 HSE84:HSE91 ICA84:ICA91 ILW84:ILW91 IVS84:IVS91 JFO84:JFO91 JPK84:JPK91 JZG84:JZG91 KJC84:KJC91 KSY84:KSY91 LCU84:LCU91 LMQ84:LMQ91 LWM84:LWM91 MGI84:MGI91 MQE84:MQE91 NAA84:NAA91 NJW84:NJW91 NTS84:NTS91 ODO84:ODO91 ONK84:ONK91 OXG84:OXG91 PHC84:PHC91 PQY84:PQY91 QAU84:QAU91 QKQ84:QKQ91 QUM84:QUM91 REI84:REI91 ROE84:ROE91 RYA84:RYA91 SHW84:SHW91 SRS84:SRS91 TBO84:TBO91 TLK84:TLK91 TVG84:TVG91 UFC84:UFC91 UOY84:UOY91 UYU84:UYU91 VIQ84:VIQ91 VSM84:VSM91 WCI84:WCI91 WME84:WME91 WWA84:WWA91 S65620:S65627 JO65620:JO65627 TK65620:TK65627 ADG65620:ADG65627 ANC65620:ANC65627 AWY65620:AWY65627 BGU65620:BGU65627 BQQ65620:BQQ65627 CAM65620:CAM65627 CKI65620:CKI65627 CUE65620:CUE65627 DEA65620:DEA65627 DNW65620:DNW65627 DXS65620:DXS65627 EHO65620:EHO65627 ERK65620:ERK65627 FBG65620:FBG65627 FLC65620:FLC65627 FUY65620:FUY65627 GEU65620:GEU65627 GOQ65620:GOQ65627 GYM65620:GYM65627 HII65620:HII65627 HSE65620:HSE65627 ICA65620:ICA65627 ILW65620:ILW65627 IVS65620:IVS65627 JFO65620:JFO65627 JPK65620:JPK65627 JZG65620:JZG65627 KJC65620:KJC65627 KSY65620:KSY65627 LCU65620:LCU65627 LMQ65620:LMQ65627 LWM65620:LWM65627 MGI65620:MGI65627 MQE65620:MQE65627 NAA65620:NAA65627 NJW65620:NJW65627 NTS65620:NTS65627 ODO65620:ODO65627 ONK65620:ONK65627 OXG65620:OXG65627 PHC65620:PHC65627 PQY65620:PQY65627 QAU65620:QAU65627 QKQ65620:QKQ65627 QUM65620:QUM65627 REI65620:REI65627 ROE65620:ROE65627 RYA65620:RYA65627 SHW65620:SHW65627 SRS65620:SRS65627 TBO65620:TBO65627 TLK65620:TLK65627 TVG65620:TVG65627 UFC65620:UFC65627 UOY65620:UOY65627 UYU65620:UYU65627 VIQ65620:VIQ65627 VSM65620:VSM65627 WCI65620:WCI65627 WME65620:WME65627 WWA65620:WWA65627 S131156:S131163 JO131156:JO131163 TK131156:TK131163 ADG131156:ADG131163 ANC131156:ANC131163 AWY131156:AWY131163 BGU131156:BGU131163 BQQ131156:BQQ131163 CAM131156:CAM131163 CKI131156:CKI131163 CUE131156:CUE131163 DEA131156:DEA131163 DNW131156:DNW131163 DXS131156:DXS131163 EHO131156:EHO131163 ERK131156:ERK131163 FBG131156:FBG131163 FLC131156:FLC131163 FUY131156:FUY131163 GEU131156:GEU131163 GOQ131156:GOQ131163 GYM131156:GYM131163 HII131156:HII131163 HSE131156:HSE131163 ICA131156:ICA131163 ILW131156:ILW131163 IVS131156:IVS131163 JFO131156:JFO131163 JPK131156:JPK131163 JZG131156:JZG131163 KJC131156:KJC131163 KSY131156:KSY131163 LCU131156:LCU131163 LMQ131156:LMQ131163 LWM131156:LWM131163 MGI131156:MGI131163 MQE131156:MQE131163 NAA131156:NAA131163 NJW131156:NJW131163 NTS131156:NTS131163 ODO131156:ODO131163 ONK131156:ONK131163 OXG131156:OXG131163 PHC131156:PHC131163 PQY131156:PQY131163 QAU131156:QAU131163 QKQ131156:QKQ131163 QUM131156:QUM131163 REI131156:REI131163 ROE131156:ROE131163 RYA131156:RYA131163 SHW131156:SHW131163 SRS131156:SRS131163 TBO131156:TBO131163 TLK131156:TLK131163 TVG131156:TVG131163 UFC131156:UFC131163 UOY131156:UOY131163 UYU131156:UYU131163 VIQ131156:VIQ131163 VSM131156:VSM131163 WCI131156:WCI131163 WME131156:WME131163 WWA131156:WWA131163 S196692:S196699 JO196692:JO196699 TK196692:TK196699 ADG196692:ADG196699 ANC196692:ANC196699 AWY196692:AWY196699 BGU196692:BGU196699 BQQ196692:BQQ196699 CAM196692:CAM196699 CKI196692:CKI196699 CUE196692:CUE196699 DEA196692:DEA196699 DNW196692:DNW196699 DXS196692:DXS196699 EHO196692:EHO196699 ERK196692:ERK196699 FBG196692:FBG196699 FLC196692:FLC196699 FUY196692:FUY196699 GEU196692:GEU196699 GOQ196692:GOQ196699 GYM196692:GYM196699 HII196692:HII196699 HSE196692:HSE196699 ICA196692:ICA196699 ILW196692:ILW196699 IVS196692:IVS196699 JFO196692:JFO196699 JPK196692:JPK196699 JZG196692:JZG196699 KJC196692:KJC196699 KSY196692:KSY196699 LCU196692:LCU196699 LMQ196692:LMQ196699 LWM196692:LWM196699 MGI196692:MGI196699 MQE196692:MQE196699 NAA196692:NAA196699 NJW196692:NJW196699 NTS196692:NTS196699 ODO196692:ODO196699 ONK196692:ONK196699 OXG196692:OXG196699 PHC196692:PHC196699 PQY196692:PQY196699 QAU196692:QAU196699 QKQ196692:QKQ196699 QUM196692:QUM196699 REI196692:REI196699 ROE196692:ROE196699 RYA196692:RYA196699 SHW196692:SHW196699 SRS196692:SRS196699 TBO196692:TBO196699 TLK196692:TLK196699 TVG196692:TVG196699 UFC196692:UFC196699 UOY196692:UOY196699 UYU196692:UYU196699 VIQ196692:VIQ196699 VSM196692:VSM196699 WCI196692:WCI196699 WME196692:WME196699 WWA196692:WWA196699 S262228:S262235 JO262228:JO262235 TK262228:TK262235 ADG262228:ADG262235 ANC262228:ANC262235 AWY262228:AWY262235 BGU262228:BGU262235 BQQ262228:BQQ262235 CAM262228:CAM262235 CKI262228:CKI262235 CUE262228:CUE262235 DEA262228:DEA262235 DNW262228:DNW262235 DXS262228:DXS262235 EHO262228:EHO262235 ERK262228:ERK262235 FBG262228:FBG262235 FLC262228:FLC262235 FUY262228:FUY262235 GEU262228:GEU262235 GOQ262228:GOQ262235 GYM262228:GYM262235 HII262228:HII262235 HSE262228:HSE262235 ICA262228:ICA262235 ILW262228:ILW262235 IVS262228:IVS262235 JFO262228:JFO262235 JPK262228:JPK262235 JZG262228:JZG262235 KJC262228:KJC262235 KSY262228:KSY262235 LCU262228:LCU262235 LMQ262228:LMQ262235 LWM262228:LWM262235 MGI262228:MGI262235 MQE262228:MQE262235 NAA262228:NAA262235 NJW262228:NJW262235 NTS262228:NTS262235 ODO262228:ODO262235 ONK262228:ONK262235 OXG262228:OXG262235 PHC262228:PHC262235 PQY262228:PQY262235 QAU262228:QAU262235 QKQ262228:QKQ262235 QUM262228:QUM262235 REI262228:REI262235 ROE262228:ROE262235 RYA262228:RYA262235 SHW262228:SHW262235 SRS262228:SRS262235 TBO262228:TBO262235 TLK262228:TLK262235 TVG262228:TVG262235 UFC262228:UFC262235 UOY262228:UOY262235 UYU262228:UYU262235 VIQ262228:VIQ262235 VSM262228:VSM262235 WCI262228:WCI262235 WME262228:WME262235 WWA262228:WWA262235 S327764:S327771 JO327764:JO327771 TK327764:TK327771 ADG327764:ADG327771 ANC327764:ANC327771 AWY327764:AWY327771 BGU327764:BGU327771 BQQ327764:BQQ327771 CAM327764:CAM327771 CKI327764:CKI327771 CUE327764:CUE327771 DEA327764:DEA327771 DNW327764:DNW327771 DXS327764:DXS327771 EHO327764:EHO327771 ERK327764:ERK327771 FBG327764:FBG327771 FLC327764:FLC327771 FUY327764:FUY327771 GEU327764:GEU327771 GOQ327764:GOQ327771 GYM327764:GYM327771 HII327764:HII327771 HSE327764:HSE327771 ICA327764:ICA327771 ILW327764:ILW327771 IVS327764:IVS327771 JFO327764:JFO327771 JPK327764:JPK327771 JZG327764:JZG327771 KJC327764:KJC327771 KSY327764:KSY327771 LCU327764:LCU327771 LMQ327764:LMQ327771 LWM327764:LWM327771 MGI327764:MGI327771 MQE327764:MQE327771 NAA327764:NAA327771 NJW327764:NJW327771 NTS327764:NTS327771 ODO327764:ODO327771 ONK327764:ONK327771 OXG327764:OXG327771 PHC327764:PHC327771 PQY327764:PQY327771 QAU327764:QAU327771 QKQ327764:QKQ327771 QUM327764:QUM327771 REI327764:REI327771 ROE327764:ROE327771 RYA327764:RYA327771 SHW327764:SHW327771 SRS327764:SRS327771 TBO327764:TBO327771 TLK327764:TLK327771 TVG327764:TVG327771 UFC327764:UFC327771 UOY327764:UOY327771 UYU327764:UYU327771 VIQ327764:VIQ327771 VSM327764:VSM327771 WCI327764:WCI327771 WME327764:WME327771 WWA327764:WWA327771 S393300:S393307 JO393300:JO393307 TK393300:TK393307 ADG393300:ADG393307 ANC393300:ANC393307 AWY393300:AWY393307 BGU393300:BGU393307 BQQ393300:BQQ393307 CAM393300:CAM393307 CKI393300:CKI393307 CUE393300:CUE393307 DEA393300:DEA393307 DNW393300:DNW393307 DXS393300:DXS393307 EHO393300:EHO393307 ERK393300:ERK393307 FBG393300:FBG393307 FLC393300:FLC393307 FUY393300:FUY393307 GEU393300:GEU393307 GOQ393300:GOQ393307 GYM393300:GYM393307 HII393300:HII393307 HSE393300:HSE393307 ICA393300:ICA393307 ILW393300:ILW393307 IVS393300:IVS393307 JFO393300:JFO393307 JPK393300:JPK393307 JZG393300:JZG393307 KJC393300:KJC393307 KSY393300:KSY393307 LCU393300:LCU393307 LMQ393300:LMQ393307 LWM393300:LWM393307 MGI393300:MGI393307 MQE393300:MQE393307 NAA393300:NAA393307 NJW393300:NJW393307 NTS393300:NTS393307 ODO393300:ODO393307 ONK393300:ONK393307 OXG393300:OXG393307 PHC393300:PHC393307 PQY393300:PQY393307 QAU393300:QAU393307 QKQ393300:QKQ393307 QUM393300:QUM393307 REI393300:REI393307 ROE393300:ROE393307 RYA393300:RYA393307 SHW393300:SHW393307 SRS393300:SRS393307 TBO393300:TBO393307 TLK393300:TLK393307 TVG393300:TVG393307 UFC393300:UFC393307 UOY393300:UOY393307 UYU393300:UYU393307 VIQ393300:VIQ393307 VSM393300:VSM393307 WCI393300:WCI393307 WME393300:WME393307 WWA393300:WWA393307 S458836:S458843 JO458836:JO458843 TK458836:TK458843 ADG458836:ADG458843 ANC458836:ANC458843 AWY458836:AWY458843 BGU458836:BGU458843 BQQ458836:BQQ458843 CAM458836:CAM458843 CKI458836:CKI458843 CUE458836:CUE458843 DEA458836:DEA458843 DNW458836:DNW458843 DXS458836:DXS458843 EHO458836:EHO458843 ERK458836:ERK458843 FBG458836:FBG458843 FLC458836:FLC458843 FUY458836:FUY458843 GEU458836:GEU458843 GOQ458836:GOQ458843 GYM458836:GYM458843 HII458836:HII458843 HSE458836:HSE458843 ICA458836:ICA458843 ILW458836:ILW458843 IVS458836:IVS458843 JFO458836:JFO458843 JPK458836:JPK458843 JZG458836:JZG458843 KJC458836:KJC458843 KSY458836:KSY458843 LCU458836:LCU458843 LMQ458836:LMQ458843 LWM458836:LWM458843 MGI458836:MGI458843 MQE458836:MQE458843 NAA458836:NAA458843 NJW458836:NJW458843 NTS458836:NTS458843 ODO458836:ODO458843 ONK458836:ONK458843 OXG458836:OXG458843 PHC458836:PHC458843 PQY458836:PQY458843 QAU458836:QAU458843 QKQ458836:QKQ458843 QUM458836:QUM458843 REI458836:REI458843 ROE458836:ROE458843 RYA458836:RYA458843 SHW458836:SHW458843 SRS458836:SRS458843 TBO458836:TBO458843 TLK458836:TLK458843 TVG458836:TVG458843 UFC458836:UFC458843 UOY458836:UOY458843 UYU458836:UYU458843 VIQ458836:VIQ458843 VSM458836:VSM458843 WCI458836:WCI458843 WME458836:WME458843 WWA458836:WWA458843 S524372:S524379 JO524372:JO524379 TK524372:TK524379 ADG524372:ADG524379 ANC524372:ANC524379 AWY524372:AWY524379 BGU524372:BGU524379 BQQ524372:BQQ524379 CAM524372:CAM524379 CKI524372:CKI524379 CUE524372:CUE524379 DEA524372:DEA524379 DNW524372:DNW524379 DXS524372:DXS524379 EHO524372:EHO524379 ERK524372:ERK524379 FBG524372:FBG524379 FLC524372:FLC524379 FUY524372:FUY524379 GEU524372:GEU524379 GOQ524372:GOQ524379 GYM524372:GYM524379 HII524372:HII524379 HSE524372:HSE524379 ICA524372:ICA524379 ILW524372:ILW524379 IVS524372:IVS524379 JFO524372:JFO524379 JPK524372:JPK524379 JZG524372:JZG524379 KJC524372:KJC524379 KSY524372:KSY524379 LCU524372:LCU524379 LMQ524372:LMQ524379 LWM524372:LWM524379 MGI524372:MGI524379 MQE524372:MQE524379 NAA524372:NAA524379 NJW524372:NJW524379 NTS524372:NTS524379 ODO524372:ODO524379 ONK524372:ONK524379 OXG524372:OXG524379 PHC524372:PHC524379 PQY524372:PQY524379 QAU524372:QAU524379 QKQ524372:QKQ524379 QUM524372:QUM524379 REI524372:REI524379 ROE524372:ROE524379 RYA524372:RYA524379 SHW524372:SHW524379 SRS524372:SRS524379 TBO524372:TBO524379 TLK524372:TLK524379 TVG524372:TVG524379 UFC524372:UFC524379 UOY524372:UOY524379 UYU524372:UYU524379 VIQ524372:VIQ524379 VSM524372:VSM524379 WCI524372:WCI524379 WME524372:WME524379 WWA524372:WWA524379 S589908:S589915 JO589908:JO589915 TK589908:TK589915 ADG589908:ADG589915 ANC589908:ANC589915 AWY589908:AWY589915 BGU589908:BGU589915 BQQ589908:BQQ589915 CAM589908:CAM589915 CKI589908:CKI589915 CUE589908:CUE589915 DEA589908:DEA589915 DNW589908:DNW589915 DXS589908:DXS589915 EHO589908:EHO589915 ERK589908:ERK589915 FBG589908:FBG589915 FLC589908:FLC589915 FUY589908:FUY589915 GEU589908:GEU589915 GOQ589908:GOQ589915 GYM589908:GYM589915 HII589908:HII589915 HSE589908:HSE589915 ICA589908:ICA589915 ILW589908:ILW589915 IVS589908:IVS589915 JFO589908:JFO589915 JPK589908:JPK589915 JZG589908:JZG589915 KJC589908:KJC589915 KSY589908:KSY589915 LCU589908:LCU589915 LMQ589908:LMQ589915 LWM589908:LWM589915 MGI589908:MGI589915 MQE589908:MQE589915 NAA589908:NAA589915 NJW589908:NJW589915 NTS589908:NTS589915 ODO589908:ODO589915 ONK589908:ONK589915 OXG589908:OXG589915 PHC589908:PHC589915 PQY589908:PQY589915 QAU589908:QAU589915 QKQ589908:QKQ589915 QUM589908:QUM589915 REI589908:REI589915 ROE589908:ROE589915 RYA589908:RYA589915 SHW589908:SHW589915 SRS589908:SRS589915 TBO589908:TBO589915 TLK589908:TLK589915 TVG589908:TVG589915 UFC589908:UFC589915 UOY589908:UOY589915 UYU589908:UYU589915 VIQ589908:VIQ589915 VSM589908:VSM589915 WCI589908:WCI589915 WME589908:WME589915 WWA589908:WWA589915 S655444:S655451 JO655444:JO655451 TK655444:TK655451 ADG655444:ADG655451 ANC655444:ANC655451 AWY655444:AWY655451 BGU655444:BGU655451 BQQ655444:BQQ655451 CAM655444:CAM655451 CKI655444:CKI655451 CUE655444:CUE655451 DEA655444:DEA655451 DNW655444:DNW655451 DXS655444:DXS655451 EHO655444:EHO655451 ERK655444:ERK655451 FBG655444:FBG655451 FLC655444:FLC655451 FUY655444:FUY655451 GEU655444:GEU655451 GOQ655444:GOQ655451 GYM655444:GYM655451 HII655444:HII655451 HSE655444:HSE655451 ICA655444:ICA655451 ILW655444:ILW655451 IVS655444:IVS655451 JFO655444:JFO655451 JPK655444:JPK655451 JZG655444:JZG655451 KJC655444:KJC655451 KSY655444:KSY655451 LCU655444:LCU655451 LMQ655444:LMQ655451 LWM655444:LWM655451 MGI655444:MGI655451 MQE655444:MQE655451 NAA655444:NAA655451 NJW655444:NJW655451 NTS655444:NTS655451 ODO655444:ODO655451 ONK655444:ONK655451 OXG655444:OXG655451 PHC655444:PHC655451 PQY655444:PQY655451 QAU655444:QAU655451 QKQ655444:QKQ655451 QUM655444:QUM655451 REI655444:REI655451 ROE655444:ROE655451 RYA655444:RYA655451 SHW655444:SHW655451 SRS655444:SRS655451 TBO655444:TBO655451 TLK655444:TLK655451 TVG655444:TVG655451 UFC655444:UFC655451 UOY655444:UOY655451 UYU655444:UYU655451 VIQ655444:VIQ655451 VSM655444:VSM655451 WCI655444:WCI655451 WME655444:WME655451 WWA655444:WWA655451 S720980:S720987 JO720980:JO720987 TK720980:TK720987 ADG720980:ADG720987 ANC720980:ANC720987 AWY720980:AWY720987 BGU720980:BGU720987 BQQ720980:BQQ720987 CAM720980:CAM720987 CKI720980:CKI720987 CUE720980:CUE720987 DEA720980:DEA720987 DNW720980:DNW720987 DXS720980:DXS720987 EHO720980:EHO720987 ERK720980:ERK720987 FBG720980:FBG720987 FLC720980:FLC720987 FUY720980:FUY720987 GEU720980:GEU720987 GOQ720980:GOQ720987 GYM720980:GYM720987 HII720980:HII720987 HSE720980:HSE720987 ICA720980:ICA720987 ILW720980:ILW720987 IVS720980:IVS720987 JFO720980:JFO720987 JPK720980:JPK720987 JZG720980:JZG720987 KJC720980:KJC720987 KSY720980:KSY720987 LCU720980:LCU720987 LMQ720980:LMQ720987 LWM720980:LWM720987 MGI720980:MGI720987 MQE720980:MQE720987 NAA720980:NAA720987 NJW720980:NJW720987 NTS720980:NTS720987 ODO720980:ODO720987 ONK720980:ONK720987 OXG720980:OXG720987 PHC720980:PHC720987 PQY720980:PQY720987 QAU720980:QAU720987 QKQ720980:QKQ720987 QUM720980:QUM720987 REI720980:REI720987 ROE720980:ROE720987 RYA720980:RYA720987 SHW720980:SHW720987 SRS720980:SRS720987 TBO720980:TBO720987 TLK720980:TLK720987 TVG720980:TVG720987 UFC720980:UFC720987 UOY720980:UOY720987 UYU720980:UYU720987 VIQ720980:VIQ720987 VSM720980:VSM720987 WCI720980:WCI720987 WME720980:WME720987 WWA720980:WWA720987 S786516:S786523 JO786516:JO786523 TK786516:TK786523 ADG786516:ADG786523 ANC786516:ANC786523 AWY786516:AWY786523 BGU786516:BGU786523 BQQ786516:BQQ786523 CAM786516:CAM786523 CKI786516:CKI786523 CUE786516:CUE786523 DEA786516:DEA786523 DNW786516:DNW786523 DXS786516:DXS786523 EHO786516:EHO786523 ERK786516:ERK786523 FBG786516:FBG786523 FLC786516:FLC786523 FUY786516:FUY786523 GEU786516:GEU786523 GOQ786516:GOQ786523 GYM786516:GYM786523 HII786516:HII786523 HSE786516:HSE786523 ICA786516:ICA786523 ILW786516:ILW786523 IVS786516:IVS786523 JFO786516:JFO786523 JPK786516:JPK786523 JZG786516:JZG786523 KJC786516:KJC786523 KSY786516:KSY786523 LCU786516:LCU786523 LMQ786516:LMQ786523 LWM786516:LWM786523 MGI786516:MGI786523 MQE786516:MQE786523 NAA786516:NAA786523 NJW786516:NJW786523 NTS786516:NTS786523 ODO786516:ODO786523 ONK786516:ONK786523 OXG786516:OXG786523 PHC786516:PHC786523 PQY786516:PQY786523 QAU786516:QAU786523 QKQ786516:QKQ786523 QUM786516:QUM786523 REI786516:REI786523 ROE786516:ROE786523 RYA786516:RYA786523 SHW786516:SHW786523 SRS786516:SRS786523 TBO786516:TBO786523 TLK786516:TLK786523 TVG786516:TVG786523 UFC786516:UFC786523 UOY786516:UOY786523 UYU786516:UYU786523 VIQ786516:VIQ786523 VSM786516:VSM786523 WCI786516:WCI786523 WME786516:WME786523 WWA786516:WWA786523 S852052:S852059 JO852052:JO852059 TK852052:TK852059 ADG852052:ADG852059 ANC852052:ANC852059 AWY852052:AWY852059 BGU852052:BGU852059 BQQ852052:BQQ852059 CAM852052:CAM852059 CKI852052:CKI852059 CUE852052:CUE852059 DEA852052:DEA852059 DNW852052:DNW852059 DXS852052:DXS852059 EHO852052:EHO852059 ERK852052:ERK852059 FBG852052:FBG852059 FLC852052:FLC852059 FUY852052:FUY852059 GEU852052:GEU852059 GOQ852052:GOQ852059 GYM852052:GYM852059 HII852052:HII852059 HSE852052:HSE852059 ICA852052:ICA852059 ILW852052:ILW852059 IVS852052:IVS852059 JFO852052:JFO852059 JPK852052:JPK852059 JZG852052:JZG852059 KJC852052:KJC852059 KSY852052:KSY852059 LCU852052:LCU852059 LMQ852052:LMQ852059 LWM852052:LWM852059 MGI852052:MGI852059 MQE852052:MQE852059 NAA852052:NAA852059 NJW852052:NJW852059 NTS852052:NTS852059 ODO852052:ODO852059 ONK852052:ONK852059 OXG852052:OXG852059 PHC852052:PHC852059 PQY852052:PQY852059 QAU852052:QAU852059 QKQ852052:QKQ852059 QUM852052:QUM852059 REI852052:REI852059 ROE852052:ROE852059 RYA852052:RYA852059 SHW852052:SHW852059 SRS852052:SRS852059 TBO852052:TBO852059 TLK852052:TLK852059 TVG852052:TVG852059 UFC852052:UFC852059 UOY852052:UOY852059 UYU852052:UYU852059 VIQ852052:VIQ852059 VSM852052:VSM852059 WCI852052:WCI852059 WME852052:WME852059 WWA852052:WWA852059 S917588:S917595 JO917588:JO917595 TK917588:TK917595 ADG917588:ADG917595 ANC917588:ANC917595 AWY917588:AWY917595 BGU917588:BGU917595 BQQ917588:BQQ917595 CAM917588:CAM917595 CKI917588:CKI917595 CUE917588:CUE917595 DEA917588:DEA917595 DNW917588:DNW917595 DXS917588:DXS917595 EHO917588:EHO917595 ERK917588:ERK917595 FBG917588:FBG917595 FLC917588:FLC917595 FUY917588:FUY917595 GEU917588:GEU917595 GOQ917588:GOQ917595 GYM917588:GYM917595 HII917588:HII917595 HSE917588:HSE917595 ICA917588:ICA917595 ILW917588:ILW917595 IVS917588:IVS917595 JFO917588:JFO917595 JPK917588:JPK917595 JZG917588:JZG917595 KJC917588:KJC917595 KSY917588:KSY917595 LCU917588:LCU917595 LMQ917588:LMQ917595 LWM917588:LWM917595 MGI917588:MGI917595 MQE917588:MQE917595 NAA917588:NAA917595 NJW917588:NJW917595 NTS917588:NTS917595 ODO917588:ODO917595 ONK917588:ONK917595 OXG917588:OXG917595 PHC917588:PHC917595 PQY917588:PQY917595 QAU917588:QAU917595 QKQ917588:QKQ917595 QUM917588:QUM917595 REI917588:REI917595 ROE917588:ROE917595 RYA917588:RYA917595 SHW917588:SHW917595 SRS917588:SRS917595 TBO917588:TBO917595 TLK917588:TLK917595 TVG917588:TVG917595 UFC917588:UFC917595 UOY917588:UOY917595 UYU917588:UYU917595 VIQ917588:VIQ917595 VSM917588:VSM917595 WCI917588:WCI917595 WME917588:WME917595 WWA917588:WWA917595 S983124:S983131 JO983124:JO983131 TK983124:TK983131 ADG983124:ADG983131 ANC983124:ANC983131 AWY983124:AWY983131 BGU983124:BGU983131 BQQ983124:BQQ983131 CAM983124:CAM983131 CKI983124:CKI983131 CUE983124:CUE983131 DEA983124:DEA983131 DNW983124:DNW983131 DXS983124:DXS983131 EHO983124:EHO983131 ERK983124:ERK983131 FBG983124:FBG983131 FLC983124:FLC983131 FUY983124:FUY983131 GEU983124:GEU983131 GOQ983124:GOQ983131 GYM983124:GYM983131 HII983124:HII983131 HSE983124:HSE983131 ICA983124:ICA983131 ILW983124:ILW983131 IVS983124:IVS983131 JFO983124:JFO983131 JPK983124:JPK983131 JZG983124:JZG983131 KJC983124:KJC983131 KSY983124:KSY983131 LCU983124:LCU983131 LMQ983124:LMQ983131 LWM983124:LWM983131 MGI983124:MGI983131 MQE983124:MQE983131 NAA983124:NAA983131 NJW983124:NJW983131 NTS983124:NTS983131 ODO983124:ODO983131 ONK983124:ONK983131 OXG983124:OXG983131 PHC983124:PHC983131 PQY983124:PQY983131 QAU983124:QAU983131 QKQ983124:QKQ983131 QUM983124:QUM983131 REI983124:REI983131 ROE983124:ROE983131 RYA983124:RYA983131 SHW983124:SHW983131 SRS983124:SRS983131 TBO983124:TBO983131 TLK983124:TLK983131 TVG983124:TVG983131 UFC983124:UFC983131 UOY983124:UOY983131 UYU983124:UYU983131 VIQ983124:VIQ983131 VSM983124:VSM983131 WCI983124:WCI983131 WME983124:WME983131 WWA983124:WWA983131 S96:S103 JO96:JO103 TK96:TK103 ADG96:ADG103 ANC96:ANC103 AWY96:AWY103 BGU96:BGU103 BQQ96:BQQ103 CAM96:CAM103 CKI96:CKI103 CUE96:CUE103 DEA96:DEA103 DNW96:DNW103 DXS96:DXS103 EHO96:EHO103 ERK96:ERK103 FBG96:FBG103 FLC96:FLC103 FUY96:FUY103 GEU96:GEU103 GOQ96:GOQ103 GYM96:GYM103 HII96:HII103 HSE96:HSE103 ICA96:ICA103 ILW96:ILW103 IVS96:IVS103 JFO96:JFO103 JPK96:JPK103 JZG96:JZG103 KJC96:KJC103 KSY96:KSY103 LCU96:LCU103 LMQ96:LMQ103 LWM96:LWM103 MGI96:MGI103 MQE96:MQE103 NAA96:NAA103 NJW96:NJW103 NTS96:NTS103 ODO96:ODO103 ONK96:ONK103 OXG96:OXG103 PHC96:PHC103 PQY96:PQY103 QAU96:QAU103 QKQ96:QKQ103 QUM96:QUM103 REI96:REI103 ROE96:ROE103 RYA96:RYA103 SHW96:SHW103 SRS96:SRS103 TBO96:TBO103 TLK96:TLK103 TVG96:TVG103 UFC96:UFC103 UOY96:UOY103 UYU96:UYU103 VIQ96:VIQ103 VSM96:VSM103 WCI96:WCI103 WME96:WME103 WWA96:WWA103 S65632:S65639 JO65632:JO65639 TK65632:TK65639 ADG65632:ADG65639 ANC65632:ANC65639 AWY65632:AWY65639 BGU65632:BGU65639 BQQ65632:BQQ65639 CAM65632:CAM65639 CKI65632:CKI65639 CUE65632:CUE65639 DEA65632:DEA65639 DNW65632:DNW65639 DXS65632:DXS65639 EHO65632:EHO65639 ERK65632:ERK65639 FBG65632:FBG65639 FLC65632:FLC65639 FUY65632:FUY65639 GEU65632:GEU65639 GOQ65632:GOQ65639 GYM65632:GYM65639 HII65632:HII65639 HSE65632:HSE65639 ICA65632:ICA65639 ILW65632:ILW65639 IVS65632:IVS65639 JFO65632:JFO65639 JPK65632:JPK65639 JZG65632:JZG65639 KJC65632:KJC65639 KSY65632:KSY65639 LCU65632:LCU65639 LMQ65632:LMQ65639 LWM65632:LWM65639 MGI65632:MGI65639 MQE65632:MQE65639 NAA65632:NAA65639 NJW65632:NJW65639 NTS65632:NTS65639 ODO65632:ODO65639 ONK65632:ONK65639 OXG65632:OXG65639 PHC65632:PHC65639 PQY65632:PQY65639 QAU65632:QAU65639 QKQ65632:QKQ65639 QUM65632:QUM65639 REI65632:REI65639 ROE65632:ROE65639 RYA65632:RYA65639 SHW65632:SHW65639 SRS65632:SRS65639 TBO65632:TBO65639 TLK65632:TLK65639 TVG65632:TVG65639 UFC65632:UFC65639 UOY65632:UOY65639 UYU65632:UYU65639 VIQ65632:VIQ65639 VSM65632:VSM65639 WCI65632:WCI65639 WME65632:WME65639 WWA65632:WWA65639 S131168:S131175 JO131168:JO131175 TK131168:TK131175 ADG131168:ADG131175 ANC131168:ANC131175 AWY131168:AWY131175 BGU131168:BGU131175 BQQ131168:BQQ131175 CAM131168:CAM131175 CKI131168:CKI131175 CUE131168:CUE131175 DEA131168:DEA131175 DNW131168:DNW131175 DXS131168:DXS131175 EHO131168:EHO131175 ERK131168:ERK131175 FBG131168:FBG131175 FLC131168:FLC131175 FUY131168:FUY131175 GEU131168:GEU131175 GOQ131168:GOQ131175 GYM131168:GYM131175 HII131168:HII131175 HSE131168:HSE131175 ICA131168:ICA131175 ILW131168:ILW131175 IVS131168:IVS131175 JFO131168:JFO131175 JPK131168:JPK131175 JZG131168:JZG131175 KJC131168:KJC131175 KSY131168:KSY131175 LCU131168:LCU131175 LMQ131168:LMQ131175 LWM131168:LWM131175 MGI131168:MGI131175 MQE131168:MQE131175 NAA131168:NAA131175 NJW131168:NJW131175 NTS131168:NTS131175 ODO131168:ODO131175 ONK131168:ONK131175 OXG131168:OXG131175 PHC131168:PHC131175 PQY131168:PQY131175 QAU131168:QAU131175 QKQ131168:QKQ131175 QUM131168:QUM131175 REI131168:REI131175 ROE131168:ROE131175 RYA131168:RYA131175 SHW131168:SHW131175 SRS131168:SRS131175 TBO131168:TBO131175 TLK131168:TLK131175 TVG131168:TVG131175 UFC131168:UFC131175 UOY131168:UOY131175 UYU131168:UYU131175 VIQ131168:VIQ131175 VSM131168:VSM131175 WCI131168:WCI131175 WME131168:WME131175 WWA131168:WWA131175 S196704:S196711 JO196704:JO196711 TK196704:TK196711 ADG196704:ADG196711 ANC196704:ANC196711 AWY196704:AWY196711 BGU196704:BGU196711 BQQ196704:BQQ196711 CAM196704:CAM196711 CKI196704:CKI196711 CUE196704:CUE196711 DEA196704:DEA196711 DNW196704:DNW196711 DXS196704:DXS196711 EHO196704:EHO196711 ERK196704:ERK196711 FBG196704:FBG196711 FLC196704:FLC196711 FUY196704:FUY196711 GEU196704:GEU196711 GOQ196704:GOQ196711 GYM196704:GYM196711 HII196704:HII196711 HSE196704:HSE196711 ICA196704:ICA196711 ILW196704:ILW196711 IVS196704:IVS196711 JFO196704:JFO196711 JPK196704:JPK196711 JZG196704:JZG196711 KJC196704:KJC196711 KSY196704:KSY196711 LCU196704:LCU196711 LMQ196704:LMQ196711 LWM196704:LWM196711 MGI196704:MGI196711 MQE196704:MQE196711 NAA196704:NAA196711 NJW196704:NJW196711 NTS196704:NTS196711 ODO196704:ODO196711 ONK196704:ONK196711 OXG196704:OXG196711 PHC196704:PHC196711 PQY196704:PQY196711 QAU196704:QAU196711 QKQ196704:QKQ196711 QUM196704:QUM196711 REI196704:REI196711 ROE196704:ROE196711 RYA196704:RYA196711 SHW196704:SHW196711 SRS196704:SRS196711 TBO196704:TBO196711 TLK196704:TLK196711 TVG196704:TVG196711 UFC196704:UFC196711 UOY196704:UOY196711 UYU196704:UYU196711 VIQ196704:VIQ196711 VSM196704:VSM196711 WCI196704:WCI196711 WME196704:WME196711 WWA196704:WWA196711 S262240:S262247 JO262240:JO262247 TK262240:TK262247 ADG262240:ADG262247 ANC262240:ANC262247 AWY262240:AWY262247 BGU262240:BGU262247 BQQ262240:BQQ262247 CAM262240:CAM262247 CKI262240:CKI262247 CUE262240:CUE262247 DEA262240:DEA262247 DNW262240:DNW262247 DXS262240:DXS262247 EHO262240:EHO262247 ERK262240:ERK262247 FBG262240:FBG262247 FLC262240:FLC262247 FUY262240:FUY262247 GEU262240:GEU262247 GOQ262240:GOQ262247 GYM262240:GYM262247 HII262240:HII262247 HSE262240:HSE262247 ICA262240:ICA262247 ILW262240:ILW262247 IVS262240:IVS262247 JFO262240:JFO262247 JPK262240:JPK262247 JZG262240:JZG262247 KJC262240:KJC262247 KSY262240:KSY262247 LCU262240:LCU262247 LMQ262240:LMQ262247 LWM262240:LWM262247 MGI262240:MGI262247 MQE262240:MQE262247 NAA262240:NAA262247 NJW262240:NJW262247 NTS262240:NTS262247 ODO262240:ODO262247 ONK262240:ONK262247 OXG262240:OXG262247 PHC262240:PHC262247 PQY262240:PQY262247 QAU262240:QAU262247 QKQ262240:QKQ262247 QUM262240:QUM262247 REI262240:REI262247 ROE262240:ROE262247 RYA262240:RYA262247 SHW262240:SHW262247 SRS262240:SRS262247 TBO262240:TBO262247 TLK262240:TLK262247 TVG262240:TVG262247 UFC262240:UFC262247 UOY262240:UOY262247 UYU262240:UYU262247 VIQ262240:VIQ262247 VSM262240:VSM262247 WCI262240:WCI262247 WME262240:WME262247 WWA262240:WWA262247 S327776:S327783 JO327776:JO327783 TK327776:TK327783 ADG327776:ADG327783 ANC327776:ANC327783 AWY327776:AWY327783 BGU327776:BGU327783 BQQ327776:BQQ327783 CAM327776:CAM327783 CKI327776:CKI327783 CUE327776:CUE327783 DEA327776:DEA327783 DNW327776:DNW327783 DXS327776:DXS327783 EHO327776:EHO327783 ERK327776:ERK327783 FBG327776:FBG327783 FLC327776:FLC327783 FUY327776:FUY327783 GEU327776:GEU327783 GOQ327776:GOQ327783 GYM327776:GYM327783 HII327776:HII327783 HSE327776:HSE327783 ICA327776:ICA327783 ILW327776:ILW327783 IVS327776:IVS327783 JFO327776:JFO327783 JPK327776:JPK327783 JZG327776:JZG327783 KJC327776:KJC327783 KSY327776:KSY327783 LCU327776:LCU327783 LMQ327776:LMQ327783 LWM327776:LWM327783 MGI327776:MGI327783 MQE327776:MQE327783 NAA327776:NAA327783 NJW327776:NJW327783 NTS327776:NTS327783 ODO327776:ODO327783 ONK327776:ONK327783 OXG327776:OXG327783 PHC327776:PHC327783 PQY327776:PQY327783 QAU327776:QAU327783 QKQ327776:QKQ327783 QUM327776:QUM327783 REI327776:REI327783 ROE327776:ROE327783 RYA327776:RYA327783 SHW327776:SHW327783 SRS327776:SRS327783 TBO327776:TBO327783 TLK327776:TLK327783 TVG327776:TVG327783 UFC327776:UFC327783 UOY327776:UOY327783 UYU327776:UYU327783 VIQ327776:VIQ327783 VSM327776:VSM327783 WCI327776:WCI327783 WME327776:WME327783 WWA327776:WWA327783 S393312:S393319 JO393312:JO393319 TK393312:TK393319 ADG393312:ADG393319 ANC393312:ANC393319 AWY393312:AWY393319 BGU393312:BGU393319 BQQ393312:BQQ393319 CAM393312:CAM393319 CKI393312:CKI393319 CUE393312:CUE393319 DEA393312:DEA393319 DNW393312:DNW393319 DXS393312:DXS393319 EHO393312:EHO393319 ERK393312:ERK393319 FBG393312:FBG393319 FLC393312:FLC393319 FUY393312:FUY393319 GEU393312:GEU393319 GOQ393312:GOQ393319 GYM393312:GYM393319 HII393312:HII393319 HSE393312:HSE393319 ICA393312:ICA393319 ILW393312:ILW393319 IVS393312:IVS393319 JFO393312:JFO393319 JPK393312:JPK393319 JZG393312:JZG393319 KJC393312:KJC393319 KSY393312:KSY393319 LCU393312:LCU393319 LMQ393312:LMQ393319 LWM393312:LWM393319 MGI393312:MGI393319 MQE393312:MQE393319 NAA393312:NAA393319 NJW393312:NJW393319 NTS393312:NTS393319 ODO393312:ODO393319 ONK393312:ONK393319 OXG393312:OXG393319 PHC393312:PHC393319 PQY393312:PQY393319 QAU393312:QAU393319 QKQ393312:QKQ393319 QUM393312:QUM393319 REI393312:REI393319 ROE393312:ROE393319 RYA393312:RYA393319 SHW393312:SHW393319 SRS393312:SRS393319 TBO393312:TBO393319 TLK393312:TLK393319 TVG393312:TVG393319 UFC393312:UFC393319 UOY393312:UOY393319 UYU393312:UYU393319 VIQ393312:VIQ393319 VSM393312:VSM393319 WCI393312:WCI393319 WME393312:WME393319 WWA393312:WWA393319 S458848:S458855 JO458848:JO458855 TK458848:TK458855 ADG458848:ADG458855 ANC458848:ANC458855 AWY458848:AWY458855 BGU458848:BGU458855 BQQ458848:BQQ458855 CAM458848:CAM458855 CKI458848:CKI458855 CUE458848:CUE458855 DEA458848:DEA458855 DNW458848:DNW458855 DXS458848:DXS458855 EHO458848:EHO458855 ERK458848:ERK458855 FBG458848:FBG458855 FLC458848:FLC458855 FUY458848:FUY458855 GEU458848:GEU458855 GOQ458848:GOQ458855 GYM458848:GYM458855 HII458848:HII458855 HSE458848:HSE458855 ICA458848:ICA458855 ILW458848:ILW458855 IVS458848:IVS458855 JFO458848:JFO458855 JPK458848:JPK458855 JZG458848:JZG458855 KJC458848:KJC458855 KSY458848:KSY458855 LCU458848:LCU458855 LMQ458848:LMQ458855 LWM458848:LWM458855 MGI458848:MGI458855 MQE458848:MQE458855 NAA458848:NAA458855 NJW458848:NJW458855 NTS458848:NTS458855 ODO458848:ODO458855 ONK458848:ONK458855 OXG458848:OXG458855 PHC458848:PHC458855 PQY458848:PQY458855 QAU458848:QAU458855 QKQ458848:QKQ458855 QUM458848:QUM458855 REI458848:REI458855 ROE458848:ROE458855 RYA458848:RYA458855 SHW458848:SHW458855 SRS458848:SRS458855 TBO458848:TBO458855 TLK458848:TLK458855 TVG458848:TVG458855 UFC458848:UFC458855 UOY458848:UOY458855 UYU458848:UYU458855 VIQ458848:VIQ458855 VSM458848:VSM458855 WCI458848:WCI458855 WME458848:WME458855 WWA458848:WWA458855 S524384:S524391 JO524384:JO524391 TK524384:TK524391 ADG524384:ADG524391 ANC524384:ANC524391 AWY524384:AWY524391 BGU524384:BGU524391 BQQ524384:BQQ524391 CAM524384:CAM524391 CKI524384:CKI524391 CUE524384:CUE524391 DEA524384:DEA524391 DNW524384:DNW524391 DXS524384:DXS524391 EHO524384:EHO524391 ERK524384:ERK524391 FBG524384:FBG524391 FLC524384:FLC524391 FUY524384:FUY524391 GEU524384:GEU524391 GOQ524384:GOQ524391 GYM524384:GYM524391 HII524384:HII524391 HSE524384:HSE524391 ICA524384:ICA524391 ILW524384:ILW524391 IVS524384:IVS524391 JFO524384:JFO524391 JPK524384:JPK524391 JZG524384:JZG524391 KJC524384:KJC524391 KSY524384:KSY524391 LCU524384:LCU524391 LMQ524384:LMQ524391 LWM524384:LWM524391 MGI524384:MGI524391 MQE524384:MQE524391 NAA524384:NAA524391 NJW524384:NJW524391 NTS524384:NTS524391 ODO524384:ODO524391 ONK524384:ONK524391 OXG524384:OXG524391 PHC524384:PHC524391 PQY524384:PQY524391 QAU524384:QAU524391 QKQ524384:QKQ524391 QUM524384:QUM524391 REI524384:REI524391 ROE524384:ROE524391 RYA524384:RYA524391 SHW524384:SHW524391 SRS524384:SRS524391 TBO524384:TBO524391 TLK524384:TLK524391 TVG524384:TVG524391 UFC524384:UFC524391 UOY524384:UOY524391 UYU524384:UYU524391 VIQ524384:VIQ524391 VSM524384:VSM524391 WCI524384:WCI524391 WME524384:WME524391 WWA524384:WWA524391 S589920:S589927 JO589920:JO589927 TK589920:TK589927 ADG589920:ADG589927 ANC589920:ANC589927 AWY589920:AWY589927 BGU589920:BGU589927 BQQ589920:BQQ589927 CAM589920:CAM589927 CKI589920:CKI589927 CUE589920:CUE589927 DEA589920:DEA589927 DNW589920:DNW589927 DXS589920:DXS589927 EHO589920:EHO589927 ERK589920:ERK589927 FBG589920:FBG589927 FLC589920:FLC589927 FUY589920:FUY589927 GEU589920:GEU589927 GOQ589920:GOQ589927 GYM589920:GYM589927 HII589920:HII589927 HSE589920:HSE589927 ICA589920:ICA589927 ILW589920:ILW589927 IVS589920:IVS589927 JFO589920:JFO589927 JPK589920:JPK589927 JZG589920:JZG589927 KJC589920:KJC589927 KSY589920:KSY589927 LCU589920:LCU589927 LMQ589920:LMQ589927 LWM589920:LWM589927 MGI589920:MGI589927 MQE589920:MQE589927 NAA589920:NAA589927 NJW589920:NJW589927 NTS589920:NTS589927 ODO589920:ODO589927 ONK589920:ONK589927 OXG589920:OXG589927 PHC589920:PHC589927 PQY589920:PQY589927 QAU589920:QAU589927 QKQ589920:QKQ589927 QUM589920:QUM589927 REI589920:REI589927 ROE589920:ROE589927 RYA589920:RYA589927 SHW589920:SHW589927 SRS589920:SRS589927 TBO589920:TBO589927 TLK589920:TLK589927 TVG589920:TVG589927 UFC589920:UFC589927 UOY589920:UOY589927 UYU589920:UYU589927 VIQ589920:VIQ589927 VSM589920:VSM589927 WCI589920:WCI589927 WME589920:WME589927 WWA589920:WWA589927 S655456:S655463 JO655456:JO655463 TK655456:TK655463 ADG655456:ADG655463 ANC655456:ANC655463 AWY655456:AWY655463 BGU655456:BGU655463 BQQ655456:BQQ655463 CAM655456:CAM655463 CKI655456:CKI655463 CUE655456:CUE655463 DEA655456:DEA655463 DNW655456:DNW655463 DXS655456:DXS655463 EHO655456:EHO655463 ERK655456:ERK655463 FBG655456:FBG655463 FLC655456:FLC655463 FUY655456:FUY655463 GEU655456:GEU655463 GOQ655456:GOQ655463 GYM655456:GYM655463 HII655456:HII655463 HSE655456:HSE655463 ICA655456:ICA655463 ILW655456:ILW655463 IVS655456:IVS655463 JFO655456:JFO655463 JPK655456:JPK655463 JZG655456:JZG655463 KJC655456:KJC655463 KSY655456:KSY655463 LCU655456:LCU655463 LMQ655456:LMQ655463 LWM655456:LWM655463 MGI655456:MGI655463 MQE655456:MQE655463 NAA655456:NAA655463 NJW655456:NJW655463 NTS655456:NTS655463 ODO655456:ODO655463 ONK655456:ONK655463 OXG655456:OXG655463 PHC655456:PHC655463 PQY655456:PQY655463 QAU655456:QAU655463 QKQ655456:QKQ655463 QUM655456:QUM655463 REI655456:REI655463 ROE655456:ROE655463 RYA655456:RYA655463 SHW655456:SHW655463 SRS655456:SRS655463 TBO655456:TBO655463 TLK655456:TLK655463 TVG655456:TVG655463 UFC655456:UFC655463 UOY655456:UOY655463 UYU655456:UYU655463 VIQ655456:VIQ655463 VSM655456:VSM655463 WCI655456:WCI655463 WME655456:WME655463 WWA655456:WWA655463 S720992:S720999 JO720992:JO720999 TK720992:TK720999 ADG720992:ADG720999 ANC720992:ANC720999 AWY720992:AWY720999 BGU720992:BGU720999 BQQ720992:BQQ720999 CAM720992:CAM720999 CKI720992:CKI720999 CUE720992:CUE720999 DEA720992:DEA720999 DNW720992:DNW720999 DXS720992:DXS720999 EHO720992:EHO720999 ERK720992:ERK720999 FBG720992:FBG720999 FLC720992:FLC720999 FUY720992:FUY720999 GEU720992:GEU720999 GOQ720992:GOQ720999 GYM720992:GYM720999 HII720992:HII720999 HSE720992:HSE720999 ICA720992:ICA720999 ILW720992:ILW720999 IVS720992:IVS720999 JFO720992:JFO720999 JPK720992:JPK720999 JZG720992:JZG720999 KJC720992:KJC720999 KSY720992:KSY720999 LCU720992:LCU720999 LMQ720992:LMQ720999 LWM720992:LWM720999 MGI720992:MGI720999 MQE720992:MQE720999 NAA720992:NAA720999 NJW720992:NJW720999 NTS720992:NTS720999 ODO720992:ODO720999 ONK720992:ONK720999 OXG720992:OXG720999 PHC720992:PHC720999 PQY720992:PQY720999 QAU720992:QAU720999 QKQ720992:QKQ720999 QUM720992:QUM720999 REI720992:REI720999 ROE720992:ROE720999 RYA720992:RYA720999 SHW720992:SHW720999 SRS720992:SRS720999 TBO720992:TBO720999 TLK720992:TLK720999 TVG720992:TVG720999 UFC720992:UFC720999 UOY720992:UOY720999 UYU720992:UYU720999 VIQ720992:VIQ720999 VSM720992:VSM720999 WCI720992:WCI720999 WME720992:WME720999 WWA720992:WWA720999 S786528:S786535 JO786528:JO786535 TK786528:TK786535 ADG786528:ADG786535 ANC786528:ANC786535 AWY786528:AWY786535 BGU786528:BGU786535 BQQ786528:BQQ786535 CAM786528:CAM786535 CKI786528:CKI786535 CUE786528:CUE786535 DEA786528:DEA786535 DNW786528:DNW786535 DXS786528:DXS786535 EHO786528:EHO786535 ERK786528:ERK786535 FBG786528:FBG786535 FLC786528:FLC786535 FUY786528:FUY786535 GEU786528:GEU786535 GOQ786528:GOQ786535 GYM786528:GYM786535 HII786528:HII786535 HSE786528:HSE786535 ICA786528:ICA786535 ILW786528:ILW786535 IVS786528:IVS786535 JFO786528:JFO786535 JPK786528:JPK786535 JZG786528:JZG786535 KJC786528:KJC786535 KSY786528:KSY786535 LCU786528:LCU786535 LMQ786528:LMQ786535 LWM786528:LWM786535 MGI786528:MGI786535 MQE786528:MQE786535 NAA786528:NAA786535 NJW786528:NJW786535 NTS786528:NTS786535 ODO786528:ODO786535 ONK786528:ONK786535 OXG786528:OXG786535 PHC786528:PHC786535 PQY786528:PQY786535 QAU786528:QAU786535 QKQ786528:QKQ786535 QUM786528:QUM786535 REI786528:REI786535 ROE786528:ROE786535 RYA786528:RYA786535 SHW786528:SHW786535 SRS786528:SRS786535 TBO786528:TBO786535 TLK786528:TLK786535 TVG786528:TVG786535 UFC786528:UFC786535 UOY786528:UOY786535 UYU786528:UYU786535 VIQ786528:VIQ786535 VSM786528:VSM786535 WCI786528:WCI786535 WME786528:WME786535 WWA786528:WWA786535 S852064:S852071 JO852064:JO852071 TK852064:TK852071 ADG852064:ADG852071 ANC852064:ANC852071 AWY852064:AWY852071 BGU852064:BGU852071 BQQ852064:BQQ852071 CAM852064:CAM852071 CKI852064:CKI852071 CUE852064:CUE852071 DEA852064:DEA852071 DNW852064:DNW852071 DXS852064:DXS852071 EHO852064:EHO852071 ERK852064:ERK852071 FBG852064:FBG852071 FLC852064:FLC852071 FUY852064:FUY852071 GEU852064:GEU852071 GOQ852064:GOQ852071 GYM852064:GYM852071 HII852064:HII852071 HSE852064:HSE852071 ICA852064:ICA852071 ILW852064:ILW852071 IVS852064:IVS852071 JFO852064:JFO852071 JPK852064:JPK852071 JZG852064:JZG852071 KJC852064:KJC852071 KSY852064:KSY852071 LCU852064:LCU852071 LMQ852064:LMQ852071 LWM852064:LWM852071 MGI852064:MGI852071 MQE852064:MQE852071 NAA852064:NAA852071 NJW852064:NJW852071 NTS852064:NTS852071 ODO852064:ODO852071 ONK852064:ONK852071 OXG852064:OXG852071 PHC852064:PHC852071 PQY852064:PQY852071 QAU852064:QAU852071 QKQ852064:QKQ852071 QUM852064:QUM852071 REI852064:REI852071 ROE852064:ROE852071 RYA852064:RYA852071 SHW852064:SHW852071 SRS852064:SRS852071 TBO852064:TBO852071 TLK852064:TLK852071 TVG852064:TVG852071 UFC852064:UFC852071 UOY852064:UOY852071 UYU852064:UYU852071 VIQ852064:VIQ852071 VSM852064:VSM852071 WCI852064:WCI852071 WME852064:WME852071 WWA852064:WWA852071 S917600:S917607 JO917600:JO917607 TK917600:TK917607 ADG917600:ADG917607 ANC917600:ANC917607 AWY917600:AWY917607 BGU917600:BGU917607 BQQ917600:BQQ917607 CAM917600:CAM917607 CKI917600:CKI917607 CUE917600:CUE917607 DEA917600:DEA917607 DNW917600:DNW917607 DXS917600:DXS917607 EHO917600:EHO917607 ERK917600:ERK917607 FBG917600:FBG917607 FLC917600:FLC917607 FUY917600:FUY917607 GEU917600:GEU917607 GOQ917600:GOQ917607 GYM917600:GYM917607 HII917600:HII917607 HSE917600:HSE917607 ICA917600:ICA917607 ILW917600:ILW917607 IVS917600:IVS917607 JFO917600:JFO917607 JPK917600:JPK917607 JZG917600:JZG917607 KJC917600:KJC917607 KSY917600:KSY917607 LCU917600:LCU917607 LMQ917600:LMQ917607 LWM917600:LWM917607 MGI917600:MGI917607 MQE917600:MQE917607 NAA917600:NAA917607 NJW917600:NJW917607 NTS917600:NTS917607 ODO917600:ODO917607 ONK917600:ONK917607 OXG917600:OXG917607 PHC917600:PHC917607 PQY917600:PQY917607 QAU917600:QAU917607 QKQ917600:QKQ917607 QUM917600:QUM917607 REI917600:REI917607 ROE917600:ROE917607 RYA917600:RYA917607 SHW917600:SHW917607 SRS917600:SRS917607 TBO917600:TBO917607 TLK917600:TLK917607 TVG917600:TVG917607 UFC917600:UFC917607 UOY917600:UOY917607 UYU917600:UYU917607 VIQ917600:VIQ917607 VSM917600:VSM917607 WCI917600:WCI917607 WME917600:WME917607 WWA917600:WWA917607 S983136:S983143 JO983136:JO983143 TK983136:TK983143 ADG983136:ADG983143 ANC983136:ANC983143 AWY983136:AWY983143 BGU983136:BGU983143 BQQ983136:BQQ983143 CAM983136:CAM983143 CKI983136:CKI983143 CUE983136:CUE983143 DEA983136:DEA983143 DNW983136:DNW983143 DXS983136:DXS983143 EHO983136:EHO983143 ERK983136:ERK983143 FBG983136:FBG983143 FLC983136:FLC983143 FUY983136:FUY983143 GEU983136:GEU983143 GOQ983136:GOQ983143 GYM983136:GYM983143 HII983136:HII983143 HSE983136:HSE983143 ICA983136:ICA983143 ILW983136:ILW983143 IVS983136:IVS983143 JFO983136:JFO983143 JPK983136:JPK983143 JZG983136:JZG983143 KJC983136:KJC983143 KSY983136:KSY983143 LCU983136:LCU983143 LMQ983136:LMQ983143 LWM983136:LWM983143 MGI983136:MGI983143 MQE983136:MQE983143 NAA983136:NAA983143 NJW983136:NJW983143 NTS983136:NTS983143 ODO983136:ODO983143 ONK983136:ONK983143 OXG983136:OXG983143 PHC983136:PHC983143 PQY983136:PQY983143 QAU983136:QAU983143 QKQ983136:QKQ983143 QUM983136:QUM983143 REI983136:REI983143 ROE983136:ROE983143 RYA983136:RYA983143 SHW983136:SHW983143 SRS983136:SRS983143 TBO983136:TBO983143 TLK983136:TLK983143 TVG983136:TVG983143 UFC983136:UFC983143 UOY983136:UOY983143 UYU983136:UYU983143 VIQ983136:VIQ983143 VSM983136:VSM983143 WCI983136:WCI983143 WME983136:WME983143 WWA983136:WWA983143 S108:S115 JO108:JO115 TK108:TK115 ADG108:ADG115 ANC108:ANC115 AWY108:AWY115 BGU108:BGU115 BQQ108:BQQ115 CAM108:CAM115 CKI108:CKI115 CUE108:CUE115 DEA108:DEA115 DNW108:DNW115 DXS108:DXS115 EHO108:EHO115 ERK108:ERK115 FBG108:FBG115 FLC108:FLC115 FUY108:FUY115 GEU108:GEU115 GOQ108:GOQ115 GYM108:GYM115 HII108:HII115 HSE108:HSE115 ICA108:ICA115 ILW108:ILW115 IVS108:IVS115 JFO108:JFO115 JPK108:JPK115 JZG108:JZG115 KJC108:KJC115 KSY108:KSY115 LCU108:LCU115 LMQ108:LMQ115 LWM108:LWM115 MGI108:MGI115 MQE108:MQE115 NAA108:NAA115 NJW108:NJW115 NTS108:NTS115 ODO108:ODO115 ONK108:ONK115 OXG108:OXG115 PHC108:PHC115 PQY108:PQY115 QAU108:QAU115 QKQ108:QKQ115 QUM108:QUM115 REI108:REI115 ROE108:ROE115 RYA108:RYA115 SHW108:SHW115 SRS108:SRS115 TBO108:TBO115 TLK108:TLK115 TVG108:TVG115 UFC108:UFC115 UOY108:UOY115 UYU108:UYU115 VIQ108:VIQ115 VSM108:VSM115 WCI108:WCI115 WME108:WME115 WWA108:WWA115 S65644:S65651 JO65644:JO65651 TK65644:TK65651 ADG65644:ADG65651 ANC65644:ANC65651 AWY65644:AWY65651 BGU65644:BGU65651 BQQ65644:BQQ65651 CAM65644:CAM65651 CKI65644:CKI65651 CUE65644:CUE65651 DEA65644:DEA65651 DNW65644:DNW65651 DXS65644:DXS65651 EHO65644:EHO65651 ERK65644:ERK65651 FBG65644:FBG65651 FLC65644:FLC65651 FUY65644:FUY65651 GEU65644:GEU65651 GOQ65644:GOQ65651 GYM65644:GYM65651 HII65644:HII65651 HSE65644:HSE65651 ICA65644:ICA65651 ILW65644:ILW65651 IVS65644:IVS65651 JFO65644:JFO65651 JPK65644:JPK65651 JZG65644:JZG65651 KJC65644:KJC65651 KSY65644:KSY65651 LCU65644:LCU65651 LMQ65644:LMQ65651 LWM65644:LWM65651 MGI65644:MGI65651 MQE65644:MQE65651 NAA65644:NAA65651 NJW65644:NJW65651 NTS65644:NTS65651 ODO65644:ODO65651 ONK65644:ONK65651 OXG65644:OXG65651 PHC65644:PHC65651 PQY65644:PQY65651 QAU65644:QAU65651 QKQ65644:QKQ65651 QUM65644:QUM65651 REI65644:REI65651 ROE65644:ROE65651 RYA65644:RYA65651 SHW65644:SHW65651 SRS65644:SRS65651 TBO65644:TBO65651 TLK65644:TLK65651 TVG65644:TVG65651 UFC65644:UFC65651 UOY65644:UOY65651 UYU65644:UYU65651 VIQ65644:VIQ65651 VSM65644:VSM65651 WCI65644:WCI65651 WME65644:WME65651 WWA65644:WWA65651 S131180:S131187 JO131180:JO131187 TK131180:TK131187 ADG131180:ADG131187 ANC131180:ANC131187 AWY131180:AWY131187 BGU131180:BGU131187 BQQ131180:BQQ131187 CAM131180:CAM131187 CKI131180:CKI131187 CUE131180:CUE131187 DEA131180:DEA131187 DNW131180:DNW131187 DXS131180:DXS131187 EHO131180:EHO131187 ERK131180:ERK131187 FBG131180:FBG131187 FLC131180:FLC131187 FUY131180:FUY131187 GEU131180:GEU131187 GOQ131180:GOQ131187 GYM131180:GYM131187 HII131180:HII131187 HSE131180:HSE131187 ICA131180:ICA131187 ILW131180:ILW131187 IVS131180:IVS131187 JFO131180:JFO131187 JPK131180:JPK131187 JZG131180:JZG131187 KJC131180:KJC131187 KSY131180:KSY131187 LCU131180:LCU131187 LMQ131180:LMQ131187 LWM131180:LWM131187 MGI131180:MGI131187 MQE131180:MQE131187 NAA131180:NAA131187 NJW131180:NJW131187 NTS131180:NTS131187 ODO131180:ODO131187 ONK131180:ONK131187 OXG131180:OXG131187 PHC131180:PHC131187 PQY131180:PQY131187 QAU131180:QAU131187 QKQ131180:QKQ131187 QUM131180:QUM131187 REI131180:REI131187 ROE131180:ROE131187 RYA131180:RYA131187 SHW131180:SHW131187 SRS131180:SRS131187 TBO131180:TBO131187 TLK131180:TLK131187 TVG131180:TVG131187 UFC131180:UFC131187 UOY131180:UOY131187 UYU131180:UYU131187 VIQ131180:VIQ131187 VSM131180:VSM131187 WCI131180:WCI131187 WME131180:WME131187 WWA131180:WWA131187 S196716:S196723 JO196716:JO196723 TK196716:TK196723 ADG196716:ADG196723 ANC196716:ANC196723 AWY196716:AWY196723 BGU196716:BGU196723 BQQ196716:BQQ196723 CAM196716:CAM196723 CKI196716:CKI196723 CUE196716:CUE196723 DEA196716:DEA196723 DNW196716:DNW196723 DXS196716:DXS196723 EHO196716:EHO196723 ERK196716:ERK196723 FBG196716:FBG196723 FLC196716:FLC196723 FUY196716:FUY196723 GEU196716:GEU196723 GOQ196716:GOQ196723 GYM196716:GYM196723 HII196716:HII196723 HSE196716:HSE196723 ICA196716:ICA196723 ILW196716:ILW196723 IVS196716:IVS196723 JFO196716:JFO196723 JPK196716:JPK196723 JZG196716:JZG196723 KJC196716:KJC196723 KSY196716:KSY196723 LCU196716:LCU196723 LMQ196716:LMQ196723 LWM196716:LWM196723 MGI196716:MGI196723 MQE196716:MQE196723 NAA196716:NAA196723 NJW196716:NJW196723 NTS196716:NTS196723 ODO196716:ODO196723 ONK196716:ONK196723 OXG196716:OXG196723 PHC196716:PHC196723 PQY196716:PQY196723 QAU196716:QAU196723 QKQ196716:QKQ196723 QUM196716:QUM196723 REI196716:REI196723 ROE196716:ROE196723 RYA196716:RYA196723 SHW196716:SHW196723 SRS196716:SRS196723 TBO196716:TBO196723 TLK196716:TLK196723 TVG196716:TVG196723 UFC196716:UFC196723 UOY196716:UOY196723 UYU196716:UYU196723 VIQ196716:VIQ196723 VSM196716:VSM196723 WCI196716:WCI196723 WME196716:WME196723 WWA196716:WWA196723 S262252:S262259 JO262252:JO262259 TK262252:TK262259 ADG262252:ADG262259 ANC262252:ANC262259 AWY262252:AWY262259 BGU262252:BGU262259 BQQ262252:BQQ262259 CAM262252:CAM262259 CKI262252:CKI262259 CUE262252:CUE262259 DEA262252:DEA262259 DNW262252:DNW262259 DXS262252:DXS262259 EHO262252:EHO262259 ERK262252:ERK262259 FBG262252:FBG262259 FLC262252:FLC262259 FUY262252:FUY262259 GEU262252:GEU262259 GOQ262252:GOQ262259 GYM262252:GYM262259 HII262252:HII262259 HSE262252:HSE262259 ICA262252:ICA262259 ILW262252:ILW262259 IVS262252:IVS262259 JFO262252:JFO262259 JPK262252:JPK262259 JZG262252:JZG262259 KJC262252:KJC262259 KSY262252:KSY262259 LCU262252:LCU262259 LMQ262252:LMQ262259 LWM262252:LWM262259 MGI262252:MGI262259 MQE262252:MQE262259 NAA262252:NAA262259 NJW262252:NJW262259 NTS262252:NTS262259 ODO262252:ODO262259 ONK262252:ONK262259 OXG262252:OXG262259 PHC262252:PHC262259 PQY262252:PQY262259 QAU262252:QAU262259 QKQ262252:QKQ262259 QUM262252:QUM262259 REI262252:REI262259 ROE262252:ROE262259 RYA262252:RYA262259 SHW262252:SHW262259 SRS262252:SRS262259 TBO262252:TBO262259 TLK262252:TLK262259 TVG262252:TVG262259 UFC262252:UFC262259 UOY262252:UOY262259 UYU262252:UYU262259 VIQ262252:VIQ262259 VSM262252:VSM262259 WCI262252:WCI262259 WME262252:WME262259 WWA262252:WWA262259 S327788:S327795 JO327788:JO327795 TK327788:TK327795 ADG327788:ADG327795 ANC327788:ANC327795 AWY327788:AWY327795 BGU327788:BGU327795 BQQ327788:BQQ327795 CAM327788:CAM327795 CKI327788:CKI327795 CUE327788:CUE327795 DEA327788:DEA327795 DNW327788:DNW327795 DXS327788:DXS327795 EHO327788:EHO327795 ERK327788:ERK327795 FBG327788:FBG327795 FLC327788:FLC327795 FUY327788:FUY327795 GEU327788:GEU327795 GOQ327788:GOQ327795 GYM327788:GYM327795 HII327788:HII327795 HSE327788:HSE327795 ICA327788:ICA327795 ILW327788:ILW327795 IVS327788:IVS327795 JFO327788:JFO327795 JPK327788:JPK327795 JZG327788:JZG327795 KJC327788:KJC327795 KSY327788:KSY327795 LCU327788:LCU327795 LMQ327788:LMQ327795 LWM327788:LWM327795 MGI327788:MGI327795 MQE327788:MQE327795 NAA327788:NAA327795 NJW327788:NJW327795 NTS327788:NTS327795 ODO327788:ODO327795 ONK327788:ONK327795 OXG327788:OXG327795 PHC327788:PHC327795 PQY327788:PQY327795 QAU327788:QAU327795 QKQ327788:QKQ327795 QUM327788:QUM327795 REI327788:REI327795 ROE327788:ROE327795 RYA327788:RYA327795 SHW327788:SHW327795 SRS327788:SRS327795 TBO327788:TBO327795 TLK327788:TLK327795 TVG327788:TVG327795 UFC327788:UFC327795 UOY327788:UOY327795 UYU327788:UYU327795 VIQ327788:VIQ327795 VSM327788:VSM327795 WCI327788:WCI327795 WME327788:WME327795 WWA327788:WWA327795 S393324:S393331 JO393324:JO393331 TK393324:TK393331 ADG393324:ADG393331 ANC393324:ANC393331 AWY393324:AWY393331 BGU393324:BGU393331 BQQ393324:BQQ393331 CAM393324:CAM393331 CKI393324:CKI393331 CUE393324:CUE393331 DEA393324:DEA393331 DNW393324:DNW393331 DXS393324:DXS393331 EHO393324:EHO393331 ERK393324:ERK393331 FBG393324:FBG393331 FLC393324:FLC393331 FUY393324:FUY393331 GEU393324:GEU393331 GOQ393324:GOQ393331 GYM393324:GYM393331 HII393324:HII393331 HSE393324:HSE393331 ICA393324:ICA393331 ILW393324:ILW393331 IVS393324:IVS393331 JFO393324:JFO393331 JPK393324:JPK393331 JZG393324:JZG393331 KJC393324:KJC393331 KSY393324:KSY393331 LCU393324:LCU393331 LMQ393324:LMQ393331 LWM393324:LWM393331 MGI393324:MGI393331 MQE393324:MQE393331 NAA393324:NAA393331 NJW393324:NJW393331 NTS393324:NTS393331 ODO393324:ODO393331 ONK393324:ONK393331 OXG393324:OXG393331 PHC393324:PHC393331 PQY393324:PQY393331 QAU393324:QAU393331 QKQ393324:QKQ393331 QUM393324:QUM393331 REI393324:REI393331 ROE393324:ROE393331 RYA393324:RYA393331 SHW393324:SHW393331 SRS393324:SRS393331 TBO393324:TBO393331 TLK393324:TLK393331 TVG393324:TVG393331 UFC393324:UFC393331 UOY393324:UOY393331 UYU393324:UYU393331 VIQ393324:VIQ393331 VSM393324:VSM393331 WCI393324:WCI393331 WME393324:WME393331 WWA393324:WWA393331 S458860:S458867 JO458860:JO458867 TK458860:TK458867 ADG458860:ADG458867 ANC458860:ANC458867 AWY458860:AWY458867 BGU458860:BGU458867 BQQ458860:BQQ458867 CAM458860:CAM458867 CKI458860:CKI458867 CUE458860:CUE458867 DEA458860:DEA458867 DNW458860:DNW458867 DXS458860:DXS458867 EHO458860:EHO458867 ERK458860:ERK458867 FBG458860:FBG458867 FLC458860:FLC458867 FUY458860:FUY458867 GEU458860:GEU458867 GOQ458860:GOQ458867 GYM458860:GYM458867 HII458860:HII458867 HSE458860:HSE458867 ICA458860:ICA458867 ILW458860:ILW458867 IVS458860:IVS458867 JFO458860:JFO458867 JPK458860:JPK458867 JZG458860:JZG458867 KJC458860:KJC458867 KSY458860:KSY458867 LCU458860:LCU458867 LMQ458860:LMQ458867 LWM458860:LWM458867 MGI458860:MGI458867 MQE458860:MQE458867 NAA458860:NAA458867 NJW458860:NJW458867 NTS458860:NTS458867 ODO458860:ODO458867 ONK458860:ONK458867 OXG458860:OXG458867 PHC458860:PHC458867 PQY458860:PQY458867 QAU458860:QAU458867 QKQ458860:QKQ458867 QUM458860:QUM458867 REI458860:REI458867 ROE458860:ROE458867 RYA458860:RYA458867 SHW458860:SHW458867 SRS458860:SRS458867 TBO458860:TBO458867 TLK458860:TLK458867 TVG458860:TVG458867 UFC458860:UFC458867 UOY458860:UOY458867 UYU458860:UYU458867 VIQ458860:VIQ458867 VSM458860:VSM458867 WCI458860:WCI458867 WME458860:WME458867 WWA458860:WWA458867 S524396:S524403 JO524396:JO524403 TK524396:TK524403 ADG524396:ADG524403 ANC524396:ANC524403 AWY524396:AWY524403 BGU524396:BGU524403 BQQ524396:BQQ524403 CAM524396:CAM524403 CKI524396:CKI524403 CUE524396:CUE524403 DEA524396:DEA524403 DNW524396:DNW524403 DXS524396:DXS524403 EHO524396:EHO524403 ERK524396:ERK524403 FBG524396:FBG524403 FLC524396:FLC524403 FUY524396:FUY524403 GEU524396:GEU524403 GOQ524396:GOQ524403 GYM524396:GYM524403 HII524396:HII524403 HSE524396:HSE524403 ICA524396:ICA524403 ILW524396:ILW524403 IVS524396:IVS524403 JFO524396:JFO524403 JPK524396:JPK524403 JZG524396:JZG524403 KJC524396:KJC524403 KSY524396:KSY524403 LCU524396:LCU524403 LMQ524396:LMQ524403 LWM524396:LWM524403 MGI524396:MGI524403 MQE524396:MQE524403 NAA524396:NAA524403 NJW524396:NJW524403 NTS524396:NTS524403 ODO524396:ODO524403 ONK524396:ONK524403 OXG524396:OXG524403 PHC524396:PHC524403 PQY524396:PQY524403 QAU524396:QAU524403 QKQ524396:QKQ524403 QUM524396:QUM524403 REI524396:REI524403 ROE524396:ROE524403 RYA524396:RYA524403 SHW524396:SHW524403 SRS524396:SRS524403 TBO524396:TBO524403 TLK524396:TLK524403 TVG524396:TVG524403 UFC524396:UFC524403 UOY524396:UOY524403 UYU524396:UYU524403 VIQ524396:VIQ524403 VSM524396:VSM524403 WCI524396:WCI524403 WME524396:WME524403 WWA524396:WWA524403 S589932:S589939 JO589932:JO589939 TK589932:TK589939 ADG589932:ADG589939 ANC589932:ANC589939 AWY589932:AWY589939 BGU589932:BGU589939 BQQ589932:BQQ589939 CAM589932:CAM589939 CKI589932:CKI589939 CUE589932:CUE589939 DEA589932:DEA589939 DNW589932:DNW589939 DXS589932:DXS589939 EHO589932:EHO589939 ERK589932:ERK589939 FBG589932:FBG589939 FLC589932:FLC589939 FUY589932:FUY589939 GEU589932:GEU589939 GOQ589932:GOQ589939 GYM589932:GYM589939 HII589932:HII589939 HSE589932:HSE589939 ICA589932:ICA589939 ILW589932:ILW589939 IVS589932:IVS589939 JFO589932:JFO589939 JPK589932:JPK589939 JZG589932:JZG589939 KJC589932:KJC589939 KSY589932:KSY589939 LCU589932:LCU589939 LMQ589932:LMQ589939 LWM589932:LWM589939 MGI589932:MGI589939 MQE589932:MQE589939 NAA589932:NAA589939 NJW589932:NJW589939 NTS589932:NTS589939 ODO589932:ODO589939 ONK589932:ONK589939 OXG589932:OXG589939 PHC589932:PHC589939 PQY589932:PQY589939 QAU589932:QAU589939 QKQ589932:QKQ589939 QUM589932:QUM589939 REI589932:REI589939 ROE589932:ROE589939 RYA589932:RYA589939 SHW589932:SHW589939 SRS589932:SRS589939 TBO589932:TBO589939 TLK589932:TLK589939 TVG589932:TVG589939 UFC589932:UFC589939 UOY589932:UOY589939 UYU589932:UYU589939 VIQ589932:VIQ589939 VSM589932:VSM589939 WCI589932:WCI589939 WME589932:WME589939 WWA589932:WWA589939 S655468:S655475 JO655468:JO655475 TK655468:TK655475 ADG655468:ADG655475 ANC655468:ANC655475 AWY655468:AWY655475 BGU655468:BGU655475 BQQ655468:BQQ655475 CAM655468:CAM655475 CKI655468:CKI655475 CUE655468:CUE655475 DEA655468:DEA655475 DNW655468:DNW655475 DXS655468:DXS655475 EHO655468:EHO655475 ERK655468:ERK655475 FBG655468:FBG655475 FLC655468:FLC655475 FUY655468:FUY655475 GEU655468:GEU655475 GOQ655468:GOQ655475 GYM655468:GYM655475 HII655468:HII655475 HSE655468:HSE655475 ICA655468:ICA655475 ILW655468:ILW655475 IVS655468:IVS655475 JFO655468:JFO655475 JPK655468:JPK655475 JZG655468:JZG655475 KJC655468:KJC655475 KSY655468:KSY655475 LCU655468:LCU655475 LMQ655468:LMQ655475 LWM655468:LWM655475 MGI655468:MGI655475 MQE655468:MQE655475 NAA655468:NAA655475 NJW655468:NJW655475 NTS655468:NTS655475 ODO655468:ODO655475 ONK655468:ONK655475 OXG655468:OXG655475 PHC655468:PHC655475 PQY655468:PQY655475 QAU655468:QAU655475 QKQ655468:QKQ655475 QUM655468:QUM655475 REI655468:REI655475 ROE655468:ROE655475 RYA655468:RYA655475 SHW655468:SHW655475 SRS655468:SRS655475 TBO655468:TBO655475 TLK655468:TLK655475 TVG655468:TVG655475 UFC655468:UFC655475 UOY655468:UOY655475 UYU655468:UYU655475 VIQ655468:VIQ655475 VSM655468:VSM655475 WCI655468:WCI655475 WME655468:WME655475 WWA655468:WWA655475 S721004:S721011 JO721004:JO721011 TK721004:TK721011 ADG721004:ADG721011 ANC721004:ANC721011 AWY721004:AWY721011 BGU721004:BGU721011 BQQ721004:BQQ721011 CAM721004:CAM721011 CKI721004:CKI721011 CUE721004:CUE721011 DEA721004:DEA721011 DNW721004:DNW721011 DXS721004:DXS721011 EHO721004:EHO721011 ERK721004:ERK721011 FBG721004:FBG721011 FLC721004:FLC721011 FUY721004:FUY721011 GEU721004:GEU721011 GOQ721004:GOQ721011 GYM721004:GYM721011 HII721004:HII721011 HSE721004:HSE721011 ICA721004:ICA721011 ILW721004:ILW721011 IVS721004:IVS721011 JFO721004:JFO721011 JPK721004:JPK721011 JZG721004:JZG721011 KJC721004:KJC721011 KSY721004:KSY721011 LCU721004:LCU721011 LMQ721004:LMQ721011 LWM721004:LWM721011 MGI721004:MGI721011 MQE721004:MQE721011 NAA721004:NAA721011 NJW721004:NJW721011 NTS721004:NTS721011 ODO721004:ODO721011 ONK721004:ONK721011 OXG721004:OXG721011 PHC721004:PHC721011 PQY721004:PQY721011 QAU721004:QAU721011 QKQ721004:QKQ721011 QUM721004:QUM721011 REI721004:REI721011 ROE721004:ROE721011 RYA721004:RYA721011 SHW721004:SHW721011 SRS721004:SRS721011 TBO721004:TBO721011 TLK721004:TLK721011 TVG721004:TVG721011 UFC721004:UFC721011 UOY721004:UOY721011 UYU721004:UYU721011 VIQ721004:VIQ721011 VSM721004:VSM721011 WCI721004:WCI721011 WME721004:WME721011 WWA721004:WWA721011 S786540:S786547 JO786540:JO786547 TK786540:TK786547 ADG786540:ADG786547 ANC786540:ANC786547 AWY786540:AWY786547 BGU786540:BGU786547 BQQ786540:BQQ786547 CAM786540:CAM786547 CKI786540:CKI786547 CUE786540:CUE786547 DEA786540:DEA786547 DNW786540:DNW786547 DXS786540:DXS786547 EHO786540:EHO786547 ERK786540:ERK786547 FBG786540:FBG786547 FLC786540:FLC786547 FUY786540:FUY786547 GEU786540:GEU786547 GOQ786540:GOQ786547 GYM786540:GYM786547 HII786540:HII786547 HSE786540:HSE786547 ICA786540:ICA786547 ILW786540:ILW786547 IVS786540:IVS786547 JFO786540:JFO786547 JPK786540:JPK786547 JZG786540:JZG786547 KJC786540:KJC786547 KSY786540:KSY786547 LCU786540:LCU786547 LMQ786540:LMQ786547 LWM786540:LWM786547 MGI786540:MGI786547 MQE786540:MQE786547 NAA786540:NAA786547 NJW786540:NJW786547 NTS786540:NTS786547 ODO786540:ODO786547 ONK786540:ONK786547 OXG786540:OXG786547 PHC786540:PHC786547 PQY786540:PQY786547 QAU786540:QAU786547 QKQ786540:QKQ786547 QUM786540:QUM786547 REI786540:REI786547 ROE786540:ROE786547 RYA786540:RYA786547 SHW786540:SHW786547 SRS786540:SRS786547 TBO786540:TBO786547 TLK786540:TLK786547 TVG786540:TVG786547 UFC786540:UFC786547 UOY786540:UOY786547 UYU786540:UYU786547 VIQ786540:VIQ786547 VSM786540:VSM786547 WCI786540:WCI786547 WME786540:WME786547 WWA786540:WWA786547 S852076:S852083 JO852076:JO852083 TK852076:TK852083 ADG852076:ADG852083 ANC852076:ANC852083 AWY852076:AWY852083 BGU852076:BGU852083 BQQ852076:BQQ852083 CAM852076:CAM852083 CKI852076:CKI852083 CUE852076:CUE852083 DEA852076:DEA852083 DNW852076:DNW852083 DXS852076:DXS852083 EHO852076:EHO852083 ERK852076:ERK852083 FBG852076:FBG852083 FLC852076:FLC852083 FUY852076:FUY852083 GEU852076:GEU852083 GOQ852076:GOQ852083 GYM852076:GYM852083 HII852076:HII852083 HSE852076:HSE852083 ICA852076:ICA852083 ILW852076:ILW852083 IVS852076:IVS852083 JFO852076:JFO852083 JPK852076:JPK852083 JZG852076:JZG852083 KJC852076:KJC852083 KSY852076:KSY852083 LCU852076:LCU852083 LMQ852076:LMQ852083 LWM852076:LWM852083 MGI852076:MGI852083 MQE852076:MQE852083 NAA852076:NAA852083 NJW852076:NJW852083 NTS852076:NTS852083 ODO852076:ODO852083 ONK852076:ONK852083 OXG852076:OXG852083 PHC852076:PHC852083 PQY852076:PQY852083 QAU852076:QAU852083 QKQ852076:QKQ852083 QUM852076:QUM852083 REI852076:REI852083 ROE852076:ROE852083 RYA852076:RYA852083 SHW852076:SHW852083 SRS852076:SRS852083 TBO852076:TBO852083 TLK852076:TLK852083 TVG852076:TVG852083 UFC852076:UFC852083 UOY852076:UOY852083 UYU852076:UYU852083 VIQ852076:VIQ852083 VSM852076:VSM852083 WCI852076:WCI852083 WME852076:WME852083 WWA852076:WWA852083 S917612:S917619 JO917612:JO917619 TK917612:TK917619 ADG917612:ADG917619 ANC917612:ANC917619 AWY917612:AWY917619 BGU917612:BGU917619 BQQ917612:BQQ917619 CAM917612:CAM917619 CKI917612:CKI917619 CUE917612:CUE917619 DEA917612:DEA917619 DNW917612:DNW917619 DXS917612:DXS917619 EHO917612:EHO917619 ERK917612:ERK917619 FBG917612:FBG917619 FLC917612:FLC917619 FUY917612:FUY917619 GEU917612:GEU917619 GOQ917612:GOQ917619 GYM917612:GYM917619 HII917612:HII917619 HSE917612:HSE917619 ICA917612:ICA917619 ILW917612:ILW917619 IVS917612:IVS917619 JFO917612:JFO917619 JPK917612:JPK917619 JZG917612:JZG917619 KJC917612:KJC917619 KSY917612:KSY917619 LCU917612:LCU917619 LMQ917612:LMQ917619 LWM917612:LWM917619 MGI917612:MGI917619 MQE917612:MQE917619 NAA917612:NAA917619 NJW917612:NJW917619 NTS917612:NTS917619 ODO917612:ODO917619 ONK917612:ONK917619 OXG917612:OXG917619 PHC917612:PHC917619 PQY917612:PQY917619 QAU917612:QAU917619 QKQ917612:QKQ917619 QUM917612:QUM917619 REI917612:REI917619 ROE917612:ROE917619 RYA917612:RYA917619 SHW917612:SHW917619 SRS917612:SRS917619 TBO917612:TBO917619 TLK917612:TLK917619 TVG917612:TVG917619 UFC917612:UFC917619 UOY917612:UOY917619 UYU917612:UYU917619 VIQ917612:VIQ917619 VSM917612:VSM917619 WCI917612:WCI917619 WME917612:WME917619 WWA917612:WWA917619 S983148:S983155 JO983148:JO983155 TK983148:TK983155 ADG983148:ADG983155 ANC983148:ANC983155 AWY983148:AWY983155 BGU983148:BGU983155 BQQ983148:BQQ983155 CAM983148:CAM983155 CKI983148:CKI983155 CUE983148:CUE983155 DEA983148:DEA983155 DNW983148:DNW983155 DXS983148:DXS983155 EHO983148:EHO983155 ERK983148:ERK983155 FBG983148:FBG983155 FLC983148:FLC983155 FUY983148:FUY983155 GEU983148:GEU983155 GOQ983148:GOQ983155 GYM983148:GYM983155 HII983148:HII983155 HSE983148:HSE983155 ICA983148:ICA983155 ILW983148:ILW983155 IVS983148:IVS983155 JFO983148:JFO983155 JPK983148:JPK983155 JZG983148:JZG983155 KJC983148:KJC983155 KSY983148:KSY983155 LCU983148:LCU983155 LMQ983148:LMQ983155 LWM983148:LWM983155 MGI983148:MGI983155 MQE983148:MQE983155 NAA983148:NAA983155 NJW983148:NJW983155 NTS983148:NTS983155 ODO983148:ODO983155 ONK983148:ONK983155 OXG983148:OXG983155 PHC983148:PHC983155 PQY983148:PQY983155 QAU983148:QAU983155 QKQ983148:QKQ983155 QUM983148:QUM983155 REI983148:REI983155 ROE983148:ROE983155 RYA983148:RYA983155 SHW983148:SHW983155 SRS983148:SRS983155 TBO983148:TBO983155 TLK983148:TLK983155 TVG983148:TVG983155 UFC983148:UFC983155 UOY983148:UOY983155 UYU983148:UYU983155 VIQ983148:VIQ983155 VSM983148:VSM983155 WCI983148:WCI983155 WME983148:WME983155 WWA983148:WWA983155 S120:S127 JO120:JO127 TK120:TK127 ADG120:ADG127 ANC120:ANC127 AWY120:AWY127 BGU120:BGU127 BQQ120:BQQ127 CAM120:CAM127 CKI120:CKI127 CUE120:CUE127 DEA120:DEA127 DNW120:DNW127 DXS120:DXS127 EHO120:EHO127 ERK120:ERK127 FBG120:FBG127 FLC120:FLC127 FUY120:FUY127 GEU120:GEU127 GOQ120:GOQ127 GYM120:GYM127 HII120:HII127 HSE120:HSE127 ICA120:ICA127 ILW120:ILW127 IVS120:IVS127 JFO120:JFO127 JPK120:JPK127 JZG120:JZG127 KJC120:KJC127 KSY120:KSY127 LCU120:LCU127 LMQ120:LMQ127 LWM120:LWM127 MGI120:MGI127 MQE120:MQE127 NAA120:NAA127 NJW120:NJW127 NTS120:NTS127 ODO120:ODO127 ONK120:ONK127 OXG120:OXG127 PHC120:PHC127 PQY120:PQY127 QAU120:QAU127 QKQ120:QKQ127 QUM120:QUM127 REI120:REI127 ROE120:ROE127 RYA120:RYA127 SHW120:SHW127 SRS120:SRS127 TBO120:TBO127 TLK120:TLK127 TVG120:TVG127 UFC120:UFC127 UOY120:UOY127 UYU120:UYU127 VIQ120:VIQ127 VSM120:VSM127 WCI120:WCI127 WME120:WME127 WWA120:WWA127 S65656:S65663 JO65656:JO65663 TK65656:TK65663 ADG65656:ADG65663 ANC65656:ANC65663 AWY65656:AWY65663 BGU65656:BGU65663 BQQ65656:BQQ65663 CAM65656:CAM65663 CKI65656:CKI65663 CUE65656:CUE65663 DEA65656:DEA65663 DNW65656:DNW65663 DXS65656:DXS65663 EHO65656:EHO65663 ERK65656:ERK65663 FBG65656:FBG65663 FLC65656:FLC65663 FUY65656:FUY65663 GEU65656:GEU65663 GOQ65656:GOQ65663 GYM65656:GYM65663 HII65656:HII65663 HSE65656:HSE65663 ICA65656:ICA65663 ILW65656:ILW65663 IVS65656:IVS65663 JFO65656:JFO65663 JPK65656:JPK65663 JZG65656:JZG65663 KJC65656:KJC65663 KSY65656:KSY65663 LCU65656:LCU65663 LMQ65656:LMQ65663 LWM65656:LWM65663 MGI65656:MGI65663 MQE65656:MQE65663 NAA65656:NAA65663 NJW65656:NJW65663 NTS65656:NTS65663 ODO65656:ODO65663 ONK65656:ONK65663 OXG65656:OXG65663 PHC65656:PHC65663 PQY65656:PQY65663 QAU65656:QAU65663 QKQ65656:QKQ65663 QUM65656:QUM65663 REI65656:REI65663 ROE65656:ROE65663 RYA65656:RYA65663 SHW65656:SHW65663 SRS65656:SRS65663 TBO65656:TBO65663 TLK65656:TLK65663 TVG65656:TVG65663 UFC65656:UFC65663 UOY65656:UOY65663 UYU65656:UYU65663 VIQ65656:VIQ65663 VSM65656:VSM65663 WCI65656:WCI65663 WME65656:WME65663 WWA65656:WWA65663 S131192:S131199 JO131192:JO131199 TK131192:TK131199 ADG131192:ADG131199 ANC131192:ANC131199 AWY131192:AWY131199 BGU131192:BGU131199 BQQ131192:BQQ131199 CAM131192:CAM131199 CKI131192:CKI131199 CUE131192:CUE131199 DEA131192:DEA131199 DNW131192:DNW131199 DXS131192:DXS131199 EHO131192:EHO131199 ERK131192:ERK131199 FBG131192:FBG131199 FLC131192:FLC131199 FUY131192:FUY131199 GEU131192:GEU131199 GOQ131192:GOQ131199 GYM131192:GYM131199 HII131192:HII131199 HSE131192:HSE131199 ICA131192:ICA131199 ILW131192:ILW131199 IVS131192:IVS131199 JFO131192:JFO131199 JPK131192:JPK131199 JZG131192:JZG131199 KJC131192:KJC131199 KSY131192:KSY131199 LCU131192:LCU131199 LMQ131192:LMQ131199 LWM131192:LWM131199 MGI131192:MGI131199 MQE131192:MQE131199 NAA131192:NAA131199 NJW131192:NJW131199 NTS131192:NTS131199 ODO131192:ODO131199 ONK131192:ONK131199 OXG131192:OXG131199 PHC131192:PHC131199 PQY131192:PQY131199 QAU131192:QAU131199 QKQ131192:QKQ131199 QUM131192:QUM131199 REI131192:REI131199 ROE131192:ROE131199 RYA131192:RYA131199 SHW131192:SHW131199 SRS131192:SRS131199 TBO131192:TBO131199 TLK131192:TLK131199 TVG131192:TVG131199 UFC131192:UFC131199 UOY131192:UOY131199 UYU131192:UYU131199 VIQ131192:VIQ131199 VSM131192:VSM131199 WCI131192:WCI131199 WME131192:WME131199 WWA131192:WWA131199 S196728:S196735 JO196728:JO196735 TK196728:TK196735 ADG196728:ADG196735 ANC196728:ANC196735 AWY196728:AWY196735 BGU196728:BGU196735 BQQ196728:BQQ196735 CAM196728:CAM196735 CKI196728:CKI196735 CUE196728:CUE196735 DEA196728:DEA196735 DNW196728:DNW196735 DXS196728:DXS196735 EHO196728:EHO196735 ERK196728:ERK196735 FBG196728:FBG196735 FLC196728:FLC196735 FUY196728:FUY196735 GEU196728:GEU196735 GOQ196728:GOQ196735 GYM196728:GYM196735 HII196728:HII196735 HSE196728:HSE196735 ICA196728:ICA196735 ILW196728:ILW196735 IVS196728:IVS196735 JFO196728:JFO196735 JPK196728:JPK196735 JZG196728:JZG196735 KJC196728:KJC196735 KSY196728:KSY196735 LCU196728:LCU196735 LMQ196728:LMQ196735 LWM196728:LWM196735 MGI196728:MGI196735 MQE196728:MQE196735 NAA196728:NAA196735 NJW196728:NJW196735 NTS196728:NTS196735 ODO196728:ODO196735 ONK196728:ONK196735 OXG196728:OXG196735 PHC196728:PHC196735 PQY196728:PQY196735 QAU196728:QAU196735 QKQ196728:QKQ196735 QUM196728:QUM196735 REI196728:REI196735 ROE196728:ROE196735 RYA196728:RYA196735 SHW196728:SHW196735 SRS196728:SRS196735 TBO196728:TBO196735 TLK196728:TLK196735 TVG196728:TVG196735 UFC196728:UFC196735 UOY196728:UOY196735 UYU196728:UYU196735 VIQ196728:VIQ196735 VSM196728:VSM196735 WCI196728:WCI196735 WME196728:WME196735 WWA196728:WWA196735 S262264:S262271 JO262264:JO262271 TK262264:TK262271 ADG262264:ADG262271 ANC262264:ANC262271 AWY262264:AWY262271 BGU262264:BGU262271 BQQ262264:BQQ262271 CAM262264:CAM262271 CKI262264:CKI262271 CUE262264:CUE262271 DEA262264:DEA262271 DNW262264:DNW262271 DXS262264:DXS262271 EHO262264:EHO262271 ERK262264:ERK262271 FBG262264:FBG262271 FLC262264:FLC262271 FUY262264:FUY262271 GEU262264:GEU262271 GOQ262264:GOQ262271 GYM262264:GYM262271 HII262264:HII262271 HSE262264:HSE262271 ICA262264:ICA262271 ILW262264:ILW262271 IVS262264:IVS262271 JFO262264:JFO262271 JPK262264:JPK262271 JZG262264:JZG262271 KJC262264:KJC262271 KSY262264:KSY262271 LCU262264:LCU262271 LMQ262264:LMQ262271 LWM262264:LWM262271 MGI262264:MGI262271 MQE262264:MQE262271 NAA262264:NAA262271 NJW262264:NJW262271 NTS262264:NTS262271 ODO262264:ODO262271 ONK262264:ONK262271 OXG262264:OXG262271 PHC262264:PHC262271 PQY262264:PQY262271 QAU262264:QAU262271 QKQ262264:QKQ262271 QUM262264:QUM262271 REI262264:REI262271 ROE262264:ROE262271 RYA262264:RYA262271 SHW262264:SHW262271 SRS262264:SRS262271 TBO262264:TBO262271 TLK262264:TLK262271 TVG262264:TVG262271 UFC262264:UFC262271 UOY262264:UOY262271 UYU262264:UYU262271 VIQ262264:VIQ262271 VSM262264:VSM262271 WCI262264:WCI262271 WME262264:WME262271 WWA262264:WWA262271 S327800:S327807 JO327800:JO327807 TK327800:TK327807 ADG327800:ADG327807 ANC327800:ANC327807 AWY327800:AWY327807 BGU327800:BGU327807 BQQ327800:BQQ327807 CAM327800:CAM327807 CKI327800:CKI327807 CUE327800:CUE327807 DEA327800:DEA327807 DNW327800:DNW327807 DXS327800:DXS327807 EHO327800:EHO327807 ERK327800:ERK327807 FBG327800:FBG327807 FLC327800:FLC327807 FUY327800:FUY327807 GEU327800:GEU327807 GOQ327800:GOQ327807 GYM327800:GYM327807 HII327800:HII327807 HSE327800:HSE327807 ICA327800:ICA327807 ILW327800:ILW327807 IVS327800:IVS327807 JFO327800:JFO327807 JPK327800:JPK327807 JZG327800:JZG327807 KJC327800:KJC327807 KSY327800:KSY327807 LCU327800:LCU327807 LMQ327800:LMQ327807 LWM327800:LWM327807 MGI327800:MGI327807 MQE327800:MQE327807 NAA327800:NAA327807 NJW327800:NJW327807 NTS327800:NTS327807 ODO327800:ODO327807 ONK327800:ONK327807 OXG327800:OXG327807 PHC327800:PHC327807 PQY327800:PQY327807 QAU327800:QAU327807 QKQ327800:QKQ327807 QUM327800:QUM327807 REI327800:REI327807 ROE327800:ROE327807 RYA327800:RYA327807 SHW327800:SHW327807 SRS327800:SRS327807 TBO327800:TBO327807 TLK327800:TLK327807 TVG327800:TVG327807 UFC327800:UFC327807 UOY327800:UOY327807 UYU327800:UYU327807 VIQ327800:VIQ327807 VSM327800:VSM327807 WCI327800:WCI327807 WME327800:WME327807 WWA327800:WWA327807 S393336:S393343 JO393336:JO393343 TK393336:TK393343 ADG393336:ADG393343 ANC393336:ANC393343 AWY393336:AWY393343 BGU393336:BGU393343 BQQ393336:BQQ393343 CAM393336:CAM393343 CKI393336:CKI393343 CUE393336:CUE393343 DEA393336:DEA393343 DNW393336:DNW393343 DXS393336:DXS393343 EHO393336:EHO393343 ERK393336:ERK393343 FBG393336:FBG393343 FLC393336:FLC393343 FUY393336:FUY393343 GEU393336:GEU393343 GOQ393336:GOQ393343 GYM393336:GYM393343 HII393336:HII393343 HSE393336:HSE393343 ICA393336:ICA393343 ILW393336:ILW393343 IVS393336:IVS393343 JFO393336:JFO393343 JPK393336:JPK393343 JZG393336:JZG393343 KJC393336:KJC393343 KSY393336:KSY393343 LCU393336:LCU393343 LMQ393336:LMQ393343 LWM393336:LWM393343 MGI393336:MGI393343 MQE393336:MQE393343 NAA393336:NAA393343 NJW393336:NJW393343 NTS393336:NTS393343 ODO393336:ODO393343 ONK393336:ONK393343 OXG393336:OXG393343 PHC393336:PHC393343 PQY393336:PQY393343 QAU393336:QAU393343 QKQ393336:QKQ393343 QUM393336:QUM393343 REI393336:REI393343 ROE393336:ROE393343 RYA393336:RYA393343 SHW393336:SHW393343 SRS393336:SRS393343 TBO393336:TBO393343 TLK393336:TLK393343 TVG393336:TVG393343 UFC393336:UFC393343 UOY393336:UOY393343 UYU393336:UYU393343 VIQ393336:VIQ393343 VSM393336:VSM393343 WCI393336:WCI393343 WME393336:WME393343 WWA393336:WWA393343 S458872:S458879 JO458872:JO458879 TK458872:TK458879 ADG458872:ADG458879 ANC458872:ANC458879 AWY458872:AWY458879 BGU458872:BGU458879 BQQ458872:BQQ458879 CAM458872:CAM458879 CKI458872:CKI458879 CUE458872:CUE458879 DEA458872:DEA458879 DNW458872:DNW458879 DXS458872:DXS458879 EHO458872:EHO458879 ERK458872:ERK458879 FBG458872:FBG458879 FLC458872:FLC458879 FUY458872:FUY458879 GEU458872:GEU458879 GOQ458872:GOQ458879 GYM458872:GYM458879 HII458872:HII458879 HSE458872:HSE458879 ICA458872:ICA458879 ILW458872:ILW458879 IVS458872:IVS458879 JFO458872:JFO458879 JPK458872:JPK458879 JZG458872:JZG458879 KJC458872:KJC458879 KSY458872:KSY458879 LCU458872:LCU458879 LMQ458872:LMQ458879 LWM458872:LWM458879 MGI458872:MGI458879 MQE458872:MQE458879 NAA458872:NAA458879 NJW458872:NJW458879 NTS458872:NTS458879 ODO458872:ODO458879 ONK458872:ONK458879 OXG458872:OXG458879 PHC458872:PHC458879 PQY458872:PQY458879 QAU458872:QAU458879 QKQ458872:QKQ458879 QUM458872:QUM458879 REI458872:REI458879 ROE458872:ROE458879 RYA458872:RYA458879 SHW458872:SHW458879 SRS458872:SRS458879 TBO458872:TBO458879 TLK458872:TLK458879 TVG458872:TVG458879 UFC458872:UFC458879 UOY458872:UOY458879 UYU458872:UYU458879 VIQ458872:VIQ458879 VSM458872:VSM458879 WCI458872:WCI458879 WME458872:WME458879 WWA458872:WWA458879 S524408:S524415 JO524408:JO524415 TK524408:TK524415 ADG524408:ADG524415 ANC524408:ANC524415 AWY524408:AWY524415 BGU524408:BGU524415 BQQ524408:BQQ524415 CAM524408:CAM524415 CKI524408:CKI524415 CUE524408:CUE524415 DEA524408:DEA524415 DNW524408:DNW524415 DXS524408:DXS524415 EHO524408:EHO524415 ERK524408:ERK524415 FBG524408:FBG524415 FLC524408:FLC524415 FUY524408:FUY524415 GEU524408:GEU524415 GOQ524408:GOQ524415 GYM524408:GYM524415 HII524408:HII524415 HSE524408:HSE524415 ICA524408:ICA524415 ILW524408:ILW524415 IVS524408:IVS524415 JFO524408:JFO524415 JPK524408:JPK524415 JZG524408:JZG524415 KJC524408:KJC524415 KSY524408:KSY524415 LCU524408:LCU524415 LMQ524408:LMQ524415 LWM524408:LWM524415 MGI524408:MGI524415 MQE524408:MQE524415 NAA524408:NAA524415 NJW524408:NJW524415 NTS524408:NTS524415 ODO524408:ODO524415 ONK524408:ONK524415 OXG524408:OXG524415 PHC524408:PHC524415 PQY524408:PQY524415 QAU524408:QAU524415 QKQ524408:QKQ524415 QUM524408:QUM524415 REI524408:REI524415 ROE524408:ROE524415 RYA524408:RYA524415 SHW524408:SHW524415 SRS524408:SRS524415 TBO524408:TBO524415 TLK524408:TLK524415 TVG524408:TVG524415 UFC524408:UFC524415 UOY524408:UOY524415 UYU524408:UYU524415 VIQ524408:VIQ524415 VSM524408:VSM524415 WCI524408:WCI524415 WME524408:WME524415 WWA524408:WWA524415 S589944:S589951 JO589944:JO589951 TK589944:TK589951 ADG589944:ADG589951 ANC589944:ANC589951 AWY589944:AWY589951 BGU589944:BGU589951 BQQ589944:BQQ589951 CAM589944:CAM589951 CKI589944:CKI589951 CUE589944:CUE589951 DEA589944:DEA589951 DNW589944:DNW589951 DXS589944:DXS589951 EHO589944:EHO589951 ERK589944:ERK589951 FBG589944:FBG589951 FLC589944:FLC589951 FUY589944:FUY589951 GEU589944:GEU589951 GOQ589944:GOQ589951 GYM589944:GYM589951 HII589944:HII589951 HSE589944:HSE589951 ICA589944:ICA589951 ILW589944:ILW589951 IVS589944:IVS589951 JFO589944:JFO589951 JPK589944:JPK589951 JZG589944:JZG589951 KJC589944:KJC589951 KSY589944:KSY589951 LCU589944:LCU589951 LMQ589944:LMQ589951 LWM589944:LWM589951 MGI589944:MGI589951 MQE589944:MQE589951 NAA589944:NAA589951 NJW589944:NJW589951 NTS589944:NTS589951 ODO589944:ODO589951 ONK589944:ONK589951 OXG589944:OXG589951 PHC589944:PHC589951 PQY589944:PQY589951 QAU589944:QAU589951 QKQ589944:QKQ589951 QUM589944:QUM589951 REI589944:REI589951 ROE589944:ROE589951 RYA589944:RYA589951 SHW589944:SHW589951 SRS589944:SRS589951 TBO589944:TBO589951 TLK589944:TLK589951 TVG589944:TVG589951 UFC589944:UFC589951 UOY589944:UOY589951 UYU589944:UYU589951 VIQ589944:VIQ589951 VSM589944:VSM589951 WCI589944:WCI589951 WME589944:WME589951 WWA589944:WWA589951 S655480:S655487 JO655480:JO655487 TK655480:TK655487 ADG655480:ADG655487 ANC655480:ANC655487 AWY655480:AWY655487 BGU655480:BGU655487 BQQ655480:BQQ655487 CAM655480:CAM655487 CKI655480:CKI655487 CUE655480:CUE655487 DEA655480:DEA655487 DNW655480:DNW655487 DXS655480:DXS655487 EHO655480:EHO655487 ERK655480:ERK655487 FBG655480:FBG655487 FLC655480:FLC655487 FUY655480:FUY655487 GEU655480:GEU655487 GOQ655480:GOQ655487 GYM655480:GYM655487 HII655480:HII655487 HSE655480:HSE655487 ICA655480:ICA655487 ILW655480:ILW655487 IVS655480:IVS655487 JFO655480:JFO655487 JPK655480:JPK655487 JZG655480:JZG655487 KJC655480:KJC655487 KSY655480:KSY655487 LCU655480:LCU655487 LMQ655480:LMQ655487 LWM655480:LWM655487 MGI655480:MGI655487 MQE655480:MQE655487 NAA655480:NAA655487 NJW655480:NJW655487 NTS655480:NTS655487 ODO655480:ODO655487 ONK655480:ONK655487 OXG655480:OXG655487 PHC655480:PHC655487 PQY655480:PQY655487 QAU655480:QAU655487 QKQ655480:QKQ655487 QUM655480:QUM655487 REI655480:REI655487 ROE655480:ROE655487 RYA655480:RYA655487 SHW655480:SHW655487 SRS655480:SRS655487 TBO655480:TBO655487 TLK655480:TLK655487 TVG655480:TVG655487 UFC655480:UFC655487 UOY655480:UOY655487 UYU655480:UYU655487 VIQ655480:VIQ655487 VSM655480:VSM655487 WCI655480:WCI655487 WME655480:WME655487 WWA655480:WWA655487 S721016:S721023 JO721016:JO721023 TK721016:TK721023 ADG721016:ADG721023 ANC721016:ANC721023 AWY721016:AWY721023 BGU721016:BGU721023 BQQ721016:BQQ721023 CAM721016:CAM721023 CKI721016:CKI721023 CUE721016:CUE721023 DEA721016:DEA721023 DNW721016:DNW721023 DXS721016:DXS721023 EHO721016:EHO721023 ERK721016:ERK721023 FBG721016:FBG721023 FLC721016:FLC721023 FUY721016:FUY721023 GEU721016:GEU721023 GOQ721016:GOQ721023 GYM721016:GYM721023 HII721016:HII721023 HSE721016:HSE721023 ICA721016:ICA721023 ILW721016:ILW721023 IVS721016:IVS721023 JFO721016:JFO721023 JPK721016:JPK721023 JZG721016:JZG721023 KJC721016:KJC721023 KSY721016:KSY721023 LCU721016:LCU721023 LMQ721016:LMQ721023 LWM721016:LWM721023 MGI721016:MGI721023 MQE721016:MQE721023 NAA721016:NAA721023 NJW721016:NJW721023 NTS721016:NTS721023 ODO721016:ODO721023 ONK721016:ONK721023 OXG721016:OXG721023 PHC721016:PHC721023 PQY721016:PQY721023 QAU721016:QAU721023 QKQ721016:QKQ721023 QUM721016:QUM721023 REI721016:REI721023 ROE721016:ROE721023 RYA721016:RYA721023 SHW721016:SHW721023 SRS721016:SRS721023 TBO721016:TBO721023 TLK721016:TLK721023 TVG721016:TVG721023 UFC721016:UFC721023 UOY721016:UOY721023 UYU721016:UYU721023 VIQ721016:VIQ721023 VSM721016:VSM721023 WCI721016:WCI721023 WME721016:WME721023 WWA721016:WWA721023 S786552:S786559 JO786552:JO786559 TK786552:TK786559 ADG786552:ADG786559 ANC786552:ANC786559 AWY786552:AWY786559 BGU786552:BGU786559 BQQ786552:BQQ786559 CAM786552:CAM786559 CKI786552:CKI786559 CUE786552:CUE786559 DEA786552:DEA786559 DNW786552:DNW786559 DXS786552:DXS786559 EHO786552:EHO786559 ERK786552:ERK786559 FBG786552:FBG786559 FLC786552:FLC786559 FUY786552:FUY786559 GEU786552:GEU786559 GOQ786552:GOQ786559 GYM786552:GYM786559 HII786552:HII786559 HSE786552:HSE786559 ICA786552:ICA786559 ILW786552:ILW786559 IVS786552:IVS786559 JFO786552:JFO786559 JPK786552:JPK786559 JZG786552:JZG786559 KJC786552:KJC786559 KSY786552:KSY786559 LCU786552:LCU786559 LMQ786552:LMQ786559 LWM786552:LWM786559 MGI786552:MGI786559 MQE786552:MQE786559 NAA786552:NAA786559 NJW786552:NJW786559 NTS786552:NTS786559 ODO786552:ODO786559 ONK786552:ONK786559 OXG786552:OXG786559 PHC786552:PHC786559 PQY786552:PQY786559 QAU786552:QAU786559 QKQ786552:QKQ786559 QUM786552:QUM786559 REI786552:REI786559 ROE786552:ROE786559 RYA786552:RYA786559 SHW786552:SHW786559 SRS786552:SRS786559 TBO786552:TBO786559 TLK786552:TLK786559 TVG786552:TVG786559 UFC786552:UFC786559 UOY786552:UOY786559 UYU786552:UYU786559 VIQ786552:VIQ786559 VSM786552:VSM786559 WCI786552:WCI786559 WME786552:WME786559 WWA786552:WWA786559 S852088:S852095 JO852088:JO852095 TK852088:TK852095 ADG852088:ADG852095 ANC852088:ANC852095 AWY852088:AWY852095 BGU852088:BGU852095 BQQ852088:BQQ852095 CAM852088:CAM852095 CKI852088:CKI852095 CUE852088:CUE852095 DEA852088:DEA852095 DNW852088:DNW852095 DXS852088:DXS852095 EHO852088:EHO852095 ERK852088:ERK852095 FBG852088:FBG852095 FLC852088:FLC852095 FUY852088:FUY852095 GEU852088:GEU852095 GOQ852088:GOQ852095 GYM852088:GYM852095 HII852088:HII852095 HSE852088:HSE852095 ICA852088:ICA852095 ILW852088:ILW852095 IVS852088:IVS852095 JFO852088:JFO852095 JPK852088:JPK852095 JZG852088:JZG852095 KJC852088:KJC852095 KSY852088:KSY852095 LCU852088:LCU852095 LMQ852088:LMQ852095 LWM852088:LWM852095 MGI852088:MGI852095 MQE852088:MQE852095 NAA852088:NAA852095 NJW852088:NJW852095 NTS852088:NTS852095 ODO852088:ODO852095 ONK852088:ONK852095 OXG852088:OXG852095 PHC852088:PHC852095 PQY852088:PQY852095 QAU852088:QAU852095 QKQ852088:QKQ852095 QUM852088:QUM852095 REI852088:REI852095 ROE852088:ROE852095 RYA852088:RYA852095 SHW852088:SHW852095 SRS852088:SRS852095 TBO852088:TBO852095 TLK852088:TLK852095 TVG852088:TVG852095 UFC852088:UFC852095 UOY852088:UOY852095 UYU852088:UYU852095 VIQ852088:VIQ852095 VSM852088:VSM852095 WCI852088:WCI852095 WME852088:WME852095 WWA852088:WWA852095 S917624:S917631 JO917624:JO917631 TK917624:TK917631 ADG917624:ADG917631 ANC917624:ANC917631 AWY917624:AWY917631 BGU917624:BGU917631 BQQ917624:BQQ917631 CAM917624:CAM917631 CKI917624:CKI917631 CUE917624:CUE917631 DEA917624:DEA917631 DNW917624:DNW917631 DXS917624:DXS917631 EHO917624:EHO917631 ERK917624:ERK917631 FBG917624:FBG917631 FLC917624:FLC917631 FUY917624:FUY917631 GEU917624:GEU917631 GOQ917624:GOQ917631 GYM917624:GYM917631 HII917624:HII917631 HSE917624:HSE917631 ICA917624:ICA917631 ILW917624:ILW917631 IVS917624:IVS917631 JFO917624:JFO917631 JPK917624:JPK917631 JZG917624:JZG917631 KJC917624:KJC917631 KSY917624:KSY917631 LCU917624:LCU917631 LMQ917624:LMQ917631 LWM917624:LWM917631 MGI917624:MGI917631 MQE917624:MQE917631 NAA917624:NAA917631 NJW917624:NJW917631 NTS917624:NTS917631 ODO917624:ODO917631 ONK917624:ONK917631 OXG917624:OXG917631 PHC917624:PHC917631 PQY917624:PQY917631 QAU917624:QAU917631 QKQ917624:QKQ917631 QUM917624:QUM917631 REI917624:REI917631 ROE917624:ROE917631 RYA917624:RYA917631 SHW917624:SHW917631 SRS917624:SRS917631 TBO917624:TBO917631 TLK917624:TLK917631 TVG917624:TVG917631 UFC917624:UFC917631 UOY917624:UOY917631 UYU917624:UYU917631 VIQ917624:VIQ917631 VSM917624:VSM917631 WCI917624:WCI917631 WME917624:WME917631 WWA917624:WWA917631 S983160:S983167 JO983160:JO983167 TK983160:TK983167 ADG983160:ADG983167 ANC983160:ANC983167 AWY983160:AWY983167 BGU983160:BGU983167 BQQ983160:BQQ983167 CAM983160:CAM983167 CKI983160:CKI983167 CUE983160:CUE983167 DEA983160:DEA983167 DNW983160:DNW983167 DXS983160:DXS983167 EHO983160:EHO983167 ERK983160:ERK983167 FBG983160:FBG983167 FLC983160:FLC983167 FUY983160:FUY983167 GEU983160:GEU983167 GOQ983160:GOQ983167 GYM983160:GYM983167 HII983160:HII983167 HSE983160:HSE983167 ICA983160:ICA983167 ILW983160:ILW983167 IVS983160:IVS983167 JFO983160:JFO983167 JPK983160:JPK983167 JZG983160:JZG983167 KJC983160:KJC983167 KSY983160:KSY983167 LCU983160:LCU983167 LMQ983160:LMQ983167 LWM983160:LWM983167 MGI983160:MGI983167 MQE983160:MQE983167 NAA983160:NAA983167 NJW983160:NJW983167 NTS983160:NTS983167 ODO983160:ODO983167 ONK983160:ONK983167 OXG983160:OXG983167 PHC983160:PHC983167 PQY983160:PQY983167 QAU983160:QAU983167 QKQ983160:QKQ983167 QUM983160:QUM983167 REI983160:REI983167 ROE983160:ROE983167 RYA983160:RYA983167 SHW983160:SHW983167 SRS983160:SRS983167 TBO983160:TBO983167 TLK983160:TLK983167 TVG983160:TVG983167 UFC983160:UFC983167 UOY983160:UOY983167 UYU983160:UYU983167 VIQ983160:VIQ983167 VSM983160:VSM983167 WCI983160:WCI983167 WME983160:WME983167 WWA983160:WWA983167 S132:S139 JO132:JO139 TK132:TK139 ADG132:ADG139 ANC132:ANC139 AWY132:AWY139 BGU132:BGU139 BQQ132:BQQ139 CAM132:CAM139 CKI132:CKI139 CUE132:CUE139 DEA132:DEA139 DNW132:DNW139 DXS132:DXS139 EHO132:EHO139 ERK132:ERK139 FBG132:FBG139 FLC132:FLC139 FUY132:FUY139 GEU132:GEU139 GOQ132:GOQ139 GYM132:GYM139 HII132:HII139 HSE132:HSE139 ICA132:ICA139 ILW132:ILW139 IVS132:IVS139 JFO132:JFO139 JPK132:JPK139 JZG132:JZG139 KJC132:KJC139 KSY132:KSY139 LCU132:LCU139 LMQ132:LMQ139 LWM132:LWM139 MGI132:MGI139 MQE132:MQE139 NAA132:NAA139 NJW132:NJW139 NTS132:NTS139 ODO132:ODO139 ONK132:ONK139 OXG132:OXG139 PHC132:PHC139 PQY132:PQY139 QAU132:QAU139 QKQ132:QKQ139 QUM132:QUM139 REI132:REI139 ROE132:ROE139 RYA132:RYA139 SHW132:SHW139 SRS132:SRS139 TBO132:TBO139 TLK132:TLK139 TVG132:TVG139 UFC132:UFC139 UOY132:UOY139 UYU132:UYU139 VIQ132:VIQ139 VSM132:VSM139 WCI132:WCI139 WME132:WME139 WWA132:WWA139 S65668:S65675 JO65668:JO65675 TK65668:TK65675 ADG65668:ADG65675 ANC65668:ANC65675 AWY65668:AWY65675 BGU65668:BGU65675 BQQ65668:BQQ65675 CAM65668:CAM65675 CKI65668:CKI65675 CUE65668:CUE65675 DEA65668:DEA65675 DNW65668:DNW65675 DXS65668:DXS65675 EHO65668:EHO65675 ERK65668:ERK65675 FBG65668:FBG65675 FLC65668:FLC65675 FUY65668:FUY65675 GEU65668:GEU65675 GOQ65668:GOQ65675 GYM65668:GYM65675 HII65668:HII65675 HSE65668:HSE65675 ICA65668:ICA65675 ILW65668:ILW65675 IVS65668:IVS65675 JFO65668:JFO65675 JPK65668:JPK65675 JZG65668:JZG65675 KJC65668:KJC65675 KSY65668:KSY65675 LCU65668:LCU65675 LMQ65668:LMQ65675 LWM65668:LWM65675 MGI65668:MGI65675 MQE65668:MQE65675 NAA65668:NAA65675 NJW65668:NJW65675 NTS65668:NTS65675 ODO65668:ODO65675 ONK65668:ONK65675 OXG65668:OXG65675 PHC65668:PHC65675 PQY65668:PQY65675 QAU65668:QAU65675 QKQ65668:QKQ65675 QUM65668:QUM65675 REI65668:REI65675 ROE65668:ROE65675 RYA65668:RYA65675 SHW65668:SHW65675 SRS65668:SRS65675 TBO65668:TBO65675 TLK65668:TLK65675 TVG65668:TVG65675 UFC65668:UFC65675 UOY65668:UOY65675 UYU65668:UYU65675 VIQ65668:VIQ65675 VSM65668:VSM65675 WCI65668:WCI65675 WME65668:WME65675 WWA65668:WWA65675 S131204:S131211 JO131204:JO131211 TK131204:TK131211 ADG131204:ADG131211 ANC131204:ANC131211 AWY131204:AWY131211 BGU131204:BGU131211 BQQ131204:BQQ131211 CAM131204:CAM131211 CKI131204:CKI131211 CUE131204:CUE131211 DEA131204:DEA131211 DNW131204:DNW131211 DXS131204:DXS131211 EHO131204:EHO131211 ERK131204:ERK131211 FBG131204:FBG131211 FLC131204:FLC131211 FUY131204:FUY131211 GEU131204:GEU131211 GOQ131204:GOQ131211 GYM131204:GYM131211 HII131204:HII131211 HSE131204:HSE131211 ICA131204:ICA131211 ILW131204:ILW131211 IVS131204:IVS131211 JFO131204:JFO131211 JPK131204:JPK131211 JZG131204:JZG131211 KJC131204:KJC131211 KSY131204:KSY131211 LCU131204:LCU131211 LMQ131204:LMQ131211 LWM131204:LWM131211 MGI131204:MGI131211 MQE131204:MQE131211 NAA131204:NAA131211 NJW131204:NJW131211 NTS131204:NTS131211 ODO131204:ODO131211 ONK131204:ONK131211 OXG131204:OXG131211 PHC131204:PHC131211 PQY131204:PQY131211 QAU131204:QAU131211 QKQ131204:QKQ131211 QUM131204:QUM131211 REI131204:REI131211 ROE131204:ROE131211 RYA131204:RYA131211 SHW131204:SHW131211 SRS131204:SRS131211 TBO131204:TBO131211 TLK131204:TLK131211 TVG131204:TVG131211 UFC131204:UFC131211 UOY131204:UOY131211 UYU131204:UYU131211 VIQ131204:VIQ131211 VSM131204:VSM131211 WCI131204:WCI131211 WME131204:WME131211 WWA131204:WWA131211 S196740:S196747 JO196740:JO196747 TK196740:TK196747 ADG196740:ADG196747 ANC196740:ANC196747 AWY196740:AWY196747 BGU196740:BGU196747 BQQ196740:BQQ196747 CAM196740:CAM196747 CKI196740:CKI196747 CUE196740:CUE196747 DEA196740:DEA196747 DNW196740:DNW196747 DXS196740:DXS196747 EHO196740:EHO196747 ERK196740:ERK196747 FBG196740:FBG196747 FLC196740:FLC196747 FUY196740:FUY196747 GEU196740:GEU196747 GOQ196740:GOQ196747 GYM196740:GYM196747 HII196740:HII196747 HSE196740:HSE196747 ICA196740:ICA196747 ILW196740:ILW196747 IVS196740:IVS196747 JFO196740:JFO196747 JPK196740:JPK196747 JZG196740:JZG196747 KJC196740:KJC196747 KSY196740:KSY196747 LCU196740:LCU196747 LMQ196740:LMQ196747 LWM196740:LWM196747 MGI196740:MGI196747 MQE196740:MQE196747 NAA196740:NAA196747 NJW196740:NJW196747 NTS196740:NTS196747 ODO196740:ODO196747 ONK196740:ONK196747 OXG196740:OXG196747 PHC196740:PHC196747 PQY196740:PQY196747 QAU196740:QAU196747 QKQ196740:QKQ196747 QUM196740:QUM196747 REI196740:REI196747 ROE196740:ROE196747 RYA196740:RYA196747 SHW196740:SHW196747 SRS196740:SRS196747 TBO196740:TBO196747 TLK196740:TLK196747 TVG196740:TVG196747 UFC196740:UFC196747 UOY196740:UOY196747 UYU196740:UYU196747 VIQ196740:VIQ196747 VSM196740:VSM196747 WCI196740:WCI196747 WME196740:WME196747 WWA196740:WWA196747 S262276:S262283 JO262276:JO262283 TK262276:TK262283 ADG262276:ADG262283 ANC262276:ANC262283 AWY262276:AWY262283 BGU262276:BGU262283 BQQ262276:BQQ262283 CAM262276:CAM262283 CKI262276:CKI262283 CUE262276:CUE262283 DEA262276:DEA262283 DNW262276:DNW262283 DXS262276:DXS262283 EHO262276:EHO262283 ERK262276:ERK262283 FBG262276:FBG262283 FLC262276:FLC262283 FUY262276:FUY262283 GEU262276:GEU262283 GOQ262276:GOQ262283 GYM262276:GYM262283 HII262276:HII262283 HSE262276:HSE262283 ICA262276:ICA262283 ILW262276:ILW262283 IVS262276:IVS262283 JFO262276:JFO262283 JPK262276:JPK262283 JZG262276:JZG262283 KJC262276:KJC262283 KSY262276:KSY262283 LCU262276:LCU262283 LMQ262276:LMQ262283 LWM262276:LWM262283 MGI262276:MGI262283 MQE262276:MQE262283 NAA262276:NAA262283 NJW262276:NJW262283 NTS262276:NTS262283 ODO262276:ODO262283 ONK262276:ONK262283 OXG262276:OXG262283 PHC262276:PHC262283 PQY262276:PQY262283 QAU262276:QAU262283 QKQ262276:QKQ262283 QUM262276:QUM262283 REI262276:REI262283 ROE262276:ROE262283 RYA262276:RYA262283 SHW262276:SHW262283 SRS262276:SRS262283 TBO262276:TBO262283 TLK262276:TLK262283 TVG262276:TVG262283 UFC262276:UFC262283 UOY262276:UOY262283 UYU262276:UYU262283 VIQ262276:VIQ262283 VSM262276:VSM262283 WCI262276:WCI262283 WME262276:WME262283 WWA262276:WWA262283 S327812:S327819 JO327812:JO327819 TK327812:TK327819 ADG327812:ADG327819 ANC327812:ANC327819 AWY327812:AWY327819 BGU327812:BGU327819 BQQ327812:BQQ327819 CAM327812:CAM327819 CKI327812:CKI327819 CUE327812:CUE327819 DEA327812:DEA327819 DNW327812:DNW327819 DXS327812:DXS327819 EHO327812:EHO327819 ERK327812:ERK327819 FBG327812:FBG327819 FLC327812:FLC327819 FUY327812:FUY327819 GEU327812:GEU327819 GOQ327812:GOQ327819 GYM327812:GYM327819 HII327812:HII327819 HSE327812:HSE327819 ICA327812:ICA327819 ILW327812:ILW327819 IVS327812:IVS327819 JFO327812:JFO327819 JPK327812:JPK327819 JZG327812:JZG327819 KJC327812:KJC327819 KSY327812:KSY327819 LCU327812:LCU327819 LMQ327812:LMQ327819 LWM327812:LWM327819 MGI327812:MGI327819 MQE327812:MQE327819 NAA327812:NAA327819 NJW327812:NJW327819 NTS327812:NTS327819 ODO327812:ODO327819 ONK327812:ONK327819 OXG327812:OXG327819 PHC327812:PHC327819 PQY327812:PQY327819 QAU327812:QAU327819 QKQ327812:QKQ327819 QUM327812:QUM327819 REI327812:REI327819 ROE327812:ROE327819 RYA327812:RYA327819 SHW327812:SHW327819 SRS327812:SRS327819 TBO327812:TBO327819 TLK327812:TLK327819 TVG327812:TVG327819 UFC327812:UFC327819 UOY327812:UOY327819 UYU327812:UYU327819 VIQ327812:VIQ327819 VSM327812:VSM327819 WCI327812:WCI327819 WME327812:WME327819 WWA327812:WWA327819 S393348:S393355 JO393348:JO393355 TK393348:TK393355 ADG393348:ADG393355 ANC393348:ANC393355 AWY393348:AWY393355 BGU393348:BGU393355 BQQ393348:BQQ393355 CAM393348:CAM393355 CKI393348:CKI393355 CUE393348:CUE393355 DEA393348:DEA393355 DNW393348:DNW393355 DXS393348:DXS393355 EHO393348:EHO393355 ERK393348:ERK393355 FBG393348:FBG393355 FLC393348:FLC393355 FUY393348:FUY393355 GEU393348:GEU393355 GOQ393348:GOQ393355 GYM393348:GYM393355 HII393348:HII393355 HSE393348:HSE393355 ICA393348:ICA393355 ILW393348:ILW393355 IVS393348:IVS393355 JFO393348:JFO393355 JPK393348:JPK393355 JZG393348:JZG393355 KJC393348:KJC393355 KSY393348:KSY393355 LCU393348:LCU393355 LMQ393348:LMQ393355 LWM393348:LWM393355 MGI393348:MGI393355 MQE393348:MQE393355 NAA393348:NAA393355 NJW393348:NJW393355 NTS393348:NTS393355 ODO393348:ODO393355 ONK393348:ONK393355 OXG393348:OXG393355 PHC393348:PHC393355 PQY393348:PQY393355 QAU393348:QAU393355 QKQ393348:QKQ393355 QUM393348:QUM393355 REI393348:REI393355 ROE393348:ROE393355 RYA393348:RYA393355 SHW393348:SHW393355 SRS393348:SRS393355 TBO393348:TBO393355 TLK393348:TLK393355 TVG393348:TVG393355 UFC393348:UFC393355 UOY393348:UOY393355 UYU393348:UYU393355 VIQ393348:VIQ393355 VSM393348:VSM393355 WCI393348:WCI393355 WME393348:WME393355 WWA393348:WWA393355 S458884:S458891 JO458884:JO458891 TK458884:TK458891 ADG458884:ADG458891 ANC458884:ANC458891 AWY458884:AWY458891 BGU458884:BGU458891 BQQ458884:BQQ458891 CAM458884:CAM458891 CKI458884:CKI458891 CUE458884:CUE458891 DEA458884:DEA458891 DNW458884:DNW458891 DXS458884:DXS458891 EHO458884:EHO458891 ERK458884:ERK458891 FBG458884:FBG458891 FLC458884:FLC458891 FUY458884:FUY458891 GEU458884:GEU458891 GOQ458884:GOQ458891 GYM458884:GYM458891 HII458884:HII458891 HSE458884:HSE458891 ICA458884:ICA458891 ILW458884:ILW458891 IVS458884:IVS458891 JFO458884:JFO458891 JPK458884:JPK458891 JZG458884:JZG458891 KJC458884:KJC458891 KSY458884:KSY458891 LCU458884:LCU458891 LMQ458884:LMQ458891 LWM458884:LWM458891 MGI458884:MGI458891 MQE458884:MQE458891 NAA458884:NAA458891 NJW458884:NJW458891 NTS458884:NTS458891 ODO458884:ODO458891 ONK458884:ONK458891 OXG458884:OXG458891 PHC458884:PHC458891 PQY458884:PQY458891 QAU458884:QAU458891 QKQ458884:QKQ458891 QUM458884:QUM458891 REI458884:REI458891 ROE458884:ROE458891 RYA458884:RYA458891 SHW458884:SHW458891 SRS458884:SRS458891 TBO458884:TBO458891 TLK458884:TLK458891 TVG458884:TVG458891 UFC458884:UFC458891 UOY458884:UOY458891 UYU458884:UYU458891 VIQ458884:VIQ458891 VSM458884:VSM458891 WCI458884:WCI458891 WME458884:WME458891 WWA458884:WWA458891 S524420:S524427 JO524420:JO524427 TK524420:TK524427 ADG524420:ADG524427 ANC524420:ANC524427 AWY524420:AWY524427 BGU524420:BGU524427 BQQ524420:BQQ524427 CAM524420:CAM524427 CKI524420:CKI524427 CUE524420:CUE524427 DEA524420:DEA524427 DNW524420:DNW524427 DXS524420:DXS524427 EHO524420:EHO524427 ERK524420:ERK524427 FBG524420:FBG524427 FLC524420:FLC524427 FUY524420:FUY524427 GEU524420:GEU524427 GOQ524420:GOQ524427 GYM524420:GYM524427 HII524420:HII524427 HSE524420:HSE524427 ICA524420:ICA524427 ILW524420:ILW524427 IVS524420:IVS524427 JFO524420:JFO524427 JPK524420:JPK524427 JZG524420:JZG524427 KJC524420:KJC524427 KSY524420:KSY524427 LCU524420:LCU524427 LMQ524420:LMQ524427 LWM524420:LWM524427 MGI524420:MGI524427 MQE524420:MQE524427 NAA524420:NAA524427 NJW524420:NJW524427 NTS524420:NTS524427 ODO524420:ODO524427 ONK524420:ONK524427 OXG524420:OXG524427 PHC524420:PHC524427 PQY524420:PQY524427 QAU524420:QAU524427 QKQ524420:QKQ524427 QUM524420:QUM524427 REI524420:REI524427 ROE524420:ROE524427 RYA524420:RYA524427 SHW524420:SHW524427 SRS524420:SRS524427 TBO524420:TBO524427 TLK524420:TLK524427 TVG524420:TVG524427 UFC524420:UFC524427 UOY524420:UOY524427 UYU524420:UYU524427 VIQ524420:VIQ524427 VSM524420:VSM524427 WCI524420:WCI524427 WME524420:WME524427 WWA524420:WWA524427 S589956:S589963 JO589956:JO589963 TK589956:TK589963 ADG589956:ADG589963 ANC589956:ANC589963 AWY589956:AWY589963 BGU589956:BGU589963 BQQ589956:BQQ589963 CAM589956:CAM589963 CKI589956:CKI589963 CUE589956:CUE589963 DEA589956:DEA589963 DNW589956:DNW589963 DXS589956:DXS589963 EHO589956:EHO589963 ERK589956:ERK589963 FBG589956:FBG589963 FLC589956:FLC589963 FUY589956:FUY589963 GEU589956:GEU589963 GOQ589956:GOQ589963 GYM589956:GYM589963 HII589956:HII589963 HSE589956:HSE589963 ICA589956:ICA589963 ILW589956:ILW589963 IVS589956:IVS589963 JFO589956:JFO589963 JPK589956:JPK589963 JZG589956:JZG589963 KJC589956:KJC589963 KSY589956:KSY589963 LCU589956:LCU589963 LMQ589956:LMQ589963 LWM589956:LWM589963 MGI589956:MGI589963 MQE589956:MQE589963 NAA589956:NAA589963 NJW589956:NJW589963 NTS589956:NTS589963 ODO589956:ODO589963 ONK589956:ONK589963 OXG589956:OXG589963 PHC589956:PHC589963 PQY589956:PQY589963 QAU589956:QAU589963 QKQ589956:QKQ589963 QUM589956:QUM589963 REI589956:REI589963 ROE589956:ROE589963 RYA589956:RYA589963 SHW589956:SHW589963 SRS589956:SRS589963 TBO589956:TBO589963 TLK589956:TLK589963 TVG589956:TVG589963 UFC589956:UFC589963 UOY589956:UOY589963 UYU589956:UYU589963 VIQ589956:VIQ589963 VSM589956:VSM589963 WCI589956:WCI589963 WME589956:WME589963 WWA589956:WWA589963 S655492:S655499 JO655492:JO655499 TK655492:TK655499 ADG655492:ADG655499 ANC655492:ANC655499 AWY655492:AWY655499 BGU655492:BGU655499 BQQ655492:BQQ655499 CAM655492:CAM655499 CKI655492:CKI655499 CUE655492:CUE655499 DEA655492:DEA655499 DNW655492:DNW655499 DXS655492:DXS655499 EHO655492:EHO655499 ERK655492:ERK655499 FBG655492:FBG655499 FLC655492:FLC655499 FUY655492:FUY655499 GEU655492:GEU655499 GOQ655492:GOQ655499 GYM655492:GYM655499 HII655492:HII655499 HSE655492:HSE655499 ICA655492:ICA655499 ILW655492:ILW655499 IVS655492:IVS655499 JFO655492:JFO655499 JPK655492:JPK655499 JZG655492:JZG655499 KJC655492:KJC655499 KSY655492:KSY655499 LCU655492:LCU655499 LMQ655492:LMQ655499 LWM655492:LWM655499 MGI655492:MGI655499 MQE655492:MQE655499 NAA655492:NAA655499 NJW655492:NJW655499 NTS655492:NTS655499 ODO655492:ODO655499 ONK655492:ONK655499 OXG655492:OXG655499 PHC655492:PHC655499 PQY655492:PQY655499 QAU655492:QAU655499 QKQ655492:QKQ655499 QUM655492:QUM655499 REI655492:REI655499 ROE655492:ROE655499 RYA655492:RYA655499 SHW655492:SHW655499 SRS655492:SRS655499 TBO655492:TBO655499 TLK655492:TLK655499 TVG655492:TVG655499 UFC655492:UFC655499 UOY655492:UOY655499 UYU655492:UYU655499 VIQ655492:VIQ655499 VSM655492:VSM655499 WCI655492:WCI655499 WME655492:WME655499 WWA655492:WWA655499 S721028:S721035 JO721028:JO721035 TK721028:TK721035 ADG721028:ADG721035 ANC721028:ANC721035 AWY721028:AWY721035 BGU721028:BGU721035 BQQ721028:BQQ721035 CAM721028:CAM721035 CKI721028:CKI721035 CUE721028:CUE721035 DEA721028:DEA721035 DNW721028:DNW721035 DXS721028:DXS721035 EHO721028:EHO721035 ERK721028:ERK721035 FBG721028:FBG721035 FLC721028:FLC721035 FUY721028:FUY721035 GEU721028:GEU721035 GOQ721028:GOQ721035 GYM721028:GYM721035 HII721028:HII721035 HSE721028:HSE721035 ICA721028:ICA721035 ILW721028:ILW721035 IVS721028:IVS721035 JFO721028:JFO721035 JPK721028:JPK721035 JZG721028:JZG721035 KJC721028:KJC721035 KSY721028:KSY721035 LCU721028:LCU721035 LMQ721028:LMQ721035 LWM721028:LWM721035 MGI721028:MGI721035 MQE721028:MQE721035 NAA721028:NAA721035 NJW721028:NJW721035 NTS721028:NTS721035 ODO721028:ODO721035 ONK721028:ONK721035 OXG721028:OXG721035 PHC721028:PHC721035 PQY721028:PQY721035 QAU721028:QAU721035 QKQ721028:QKQ721035 QUM721028:QUM721035 REI721028:REI721035 ROE721028:ROE721035 RYA721028:RYA721035 SHW721028:SHW721035 SRS721028:SRS721035 TBO721028:TBO721035 TLK721028:TLK721035 TVG721028:TVG721035 UFC721028:UFC721035 UOY721028:UOY721035 UYU721028:UYU721035 VIQ721028:VIQ721035 VSM721028:VSM721035 WCI721028:WCI721035 WME721028:WME721035 WWA721028:WWA721035 S786564:S786571 JO786564:JO786571 TK786564:TK786571 ADG786564:ADG786571 ANC786564:ANC786571 AWY786564:AWY786571 BGU786564:BGU786571 BQQ786564:BQQ786571 CAM786564:CAM786571 CKI786564:CKI786571 CUE786564:CUE786571 DEA786564:DEA786571 DNW786564:DNW786571 DXS786564:DXS786571 EHO786564:EHO786571 ERK786564:ERK786571 FBG786564:FBG786571 FLC786564:FLC786571 FUY786564:FUY786571 GEU786564:GEU786571 GOQ786564:GOQ786571 GYM786564:GYM786571 HII786564:HII786571 HSE786564:HSE786571 ICA786564:ICA786571 ILW786564:ILW786571 IVS786564:IVS786571 JFO786564:JFO786571 JPK786564:JPK786571 JZG786564:JZG786571 KJC786564:KJC786571 KSY786564:KSY786571 LCU786564:LCU786571 LMQ786564:LMQ786571 LWM786564:LWM786571 MGI786564:MGI786571 MQE786564:MQE786571 NAA786564:NAA786571 NJW786564:NJW786571 NTS786564:NTS786571 ODO786564:ODO786571 ONK786564:ONK786571 OXG786564:OXG786571 PHC786564:PHC786571 PQY786564:PQY786571 QAU786564:QAU786571 QKQ786564:QKQ786571 QUM786564:QUM786571 REI786564:REI786571 ROE786564:ROE786571 RYA786564:RYA786571 SHW786564:SHW786571 SRS786564:SRS786571 TBO786564:TBO786571 TLK786564:TLK786571 TVG786564:TVG786571 UFC786564:UFC786571 UOY786564:UOY786571 UYU786564:UYU786571 VIQ786564:VIQ786571 VSM786564:VSM786571 WCI786564:WCI786571 WME786564:WME786571 WWA786564:WWA786571 S852100:S852107 JO852100:JO852107 TK852100:TK852107 ADG852100:ADG852107 ANC852100:ANC852107 AWY852100:AWY852107 BGU852100:BGU852107 BQQ852100:BQQ852107 CAM852100:CAM852107 CKI852100:CKI852107 CUE852100:CUE852107 DEA852100:DEA852107 DNW852100:DNW852107 DXS852100:DXS852107 EHO852100:EHO852107 ERK852100:ERK852107 FBG852100:FBG852107 FLC852100:FLC852107 FUY852100:FUY852107 GEU852100:GEU852107 GOQ852100:GOQ852107 GYM852100:GYM852107 HII852100:HII852107 HSE852100:HSE852107 ICA852100:ICA852107 ILW852100:ILW852107 IVS852100:IVS852107 JFO852100:JFO852107 JPK852100:JPK852107 JZG852100:JZG852107 KJC852100:KJC852107 KSY852100:KSY852107 LCU852100:LCU852107 LMQ852100:LMQ852107 LWM852100:LWM852107 MGI852100:MGI852107 MQE852100:MQE852107 NAA852100:NAA852107 NJW852100:NJW852107 NTS852100:NTS852107 ODO852100:ODO852107 ONK852100:ONK852107 OXG852100:OXG852107 PHC852100:PHC852107 PQY852100:PQY852107 QAU852100:QAU852107 QKQ852100:QKQ852107 QUM852100:QUM852107 REI852100:REI852107 ROE852100:ROE852107 RYA852100:RYA852107 SHW852100:SHW852107 SRS852100:SRS852107 TBO852100:TBO852107 TLK852100:TLK852107 TVG852100:TVG852107 UFC852100:UFC852107 UOY852100:UOY852107 UYU852100:UYU852107 VIQ852100:VIQ852107 VSM852100:VSM852107 WCI852100:WCI852107 WME852100:WME852107 WWA852100:WWA852107 S917636:S917643 JO917636:JO917643 TK917636:TK917643 ADG917636:ADG917643 ANC917636:ANC917643 AWY917636:AWY917643 BGU917636:BGU917643 BQQ917636:BQQ917643 CAM917636:CAM917643 CKI917636:CKI917643 CUE917636:CUE917643 DEA917636:DEA917643 DNW917636:DNW917643 DXS917636:DXS917643 EHO917636:EHO917643 ERK917636:ERK917643 FBG917636:FBG917643 FLC917636:FLC917643 FUY917636:FUY917643 GEU917636:GEU917643 GOQ917636:GOQ917643 GYM917636:GYM917643 HII917636:HII917643 HSE917636:HSE917643 ICA917636:ICA917643 ILW917636:ILW917643 IVS917636:IVS917643 JFO917636:JFO917643 JPK917636:JPK917643 JZG917636:JZG917643 KJC917636:KJC917643 KSY917636:KSY917643 LCU917636:LCU917643 LMQ917636:LMQ917643 LWM917636:LWM917643 MGI917636:MGI917643 MQE917636:MQE917643 NAA917636:NAA917643 NJW917636:NJW917643 NTS917636:NTS917643 ODO917636:ODO917643 ONK917636:ONK917643 OXG917636:OXG917643 PHC917636:PHC917643 PQY917636:PQY917643 QAU917636:QAU917643 QKQ917636:QKQ917643 QUM917636:QUM917643 REI917636:REI917643 ROE917636:ROE917643 RYA917636:RYA917643 SHW917636:SHW917643 SRS917636:SRS917643 TBO917636:TBO917643 TLK917636:TLK917643 TVG917636:TVG917643 UFC917636:UFC917643 UOY917636:UOY917643 UYU917636:UYU917643 VIQ917636:VIQ917643 VSM917636:VSM917643 WCI917636:WCI917643 WME917636:WME917643 WWA917636:WWA917643 S983172:S983179 JO983172:JO983179 TK983172:TK983179 ADG983172:ADG983179 ANC983172:ANC983179 AWY983172:AWY983179 BGU983172:BGU983179 BQQ983172:BQQ983179 CAM983172:CAM983179 CKI983172:CKI983179 CUE983172:CUE983179 DEA983172:DEA983179 DNW983172:DNW983179 DXS983172:DXS983179 EHO983172:EHO983179 ERK983172:ERK983179 FBG983172:FBG983179 FLC983172:FLC983179 FUY983172:FUY983179 GEU983172:GEU983179 GOQ983172:GOQ983179 GYM983172:GYM983179 HII983172:HII983179 HSE983172:HSE983179 ICA983172:ICA983179 ILW983172:ILW983179 IVS983172:IVS983179 JFO983172:JFO983179 JPK983172:JPK983179 JZG983172:JZG983179 KJC983172:KJC983179 KSY983172:KSY983179 LCU983172:LCU983179 LMQ983172:LMQ983179 LWM983172:LWM983179 MGI983172:MGI983179 MQE983172:MQE983179 NAA983172:NAA983179 NJW983172:NJW983179 NTS983172:NTS983179 ODO983172:ODO983179 ONK983172:ONK983179 OXG983172:OXG983179 PHC983172:PHC983179 PQY983172:PQY983179 QAU983172:QAU983179 QKQ983172:QKQ983179 QUM983172:QUM983179 REI983172:REI983179 ROE983172:ROE983179 RYA983172:RYA983179 SHW983172:SHW983179 SRS983172:SRS983179 TBO983172:TBO983179 TLK983172:TLK983179 TVG983172:TVG983179 UFC983172:UFC983179 UOY983172:UOY983179 UYU983172:UYU983179 VIQ983172:VIQ983179 VSM983172:VSM983179 WCI983172:WCI983179 WME983172:WME983179 WWA983172:WWA983179 S144:S151 JO144:JO151 TK144:TK151 ADG144:ADG151 ANC144:ANC151 AWY144:AWY151 BGU144:BGU151 BQQ144:BQQ151 CAM144:CAM151 CKI144:CKI151 CUE144:CUE151 DEA144:DEA151 DNW144:DNW151 DXS144:DXS151 EHO144:EHO151 ERK144:ERK151 FBG144:FBG151 FLC144:FLC151 FUY144:FUY151 GEU144:GEU151 GOQ144:GOQ151 GYM144:GYM151 HII144:HII151 HSE144:HSE151 ICA144:ICA151 ILW144:ILW151 IVS144:IVS151 JFO144:JFO151 JPK144:JPK151 JZG144:JZG151 KJC144:KJC151 KSY144:KSY151 LCU144:LCU151 LMQ144:LMQ151 LWM144:LWM151 MGI144:MGI151 MQE144:MQE151 NAA144:NAA151 NJW144:NJW151 NTS144:NTS151 ODO144:ODO151 ONK144:ONK151 OXG144:OXG151 PHC144:PHC151 PQY144:PQY151 QAU144:QAU151 QKQ144:QKQ151 QUM144:QUM151 REI144:REI151 ROE144:ROE151 RYA144:RYA151 SHW144:SHW151 SRS144:SRS151 TBO144:TBO151 TLK144:TLK151 TVG144:TVG151 UFC144:UFC151 UOY144:UOY151 UYU144:UYU151 VIQ144:VIQ151 VSM144:VSM151 WCI144:WCI151 WME144:WME151 WWA144:WWA151 S65680:S65687 JO65680:JO65687 TK65680:TK65687 ADG65680:ADG65687 ANC65680:ANC65687 AWY65680:AWY65687 BGU65680:BGU65687 BQQ65680:BQQ65687 CAM65680:CAM65687 CKI65680:CKI65687 CUE65680:CUE65687 DEA65680:DEA65687 DNW65680:DNW65687 DXS65680:DXS65687 EHO65680:EHO65687 ERK65680:ERK65687 FBG65680:FBG65687 FLC65680:FLC65687 FUY65680:FUY65687 GEU65680:GEU65687 GOQ65680:GOQ65687 GYM65680:GYM65687 HII65680:HII65687 HSE65680:HSE65687 ICA65680:ICA65687 ILW65680:ILW65687 IVS65680:IVS65687 JFO65680:JFO65687 JPK65680:JPK65687 JZG65680:JZG65687 KJC65680:KJC65687 KSY65680:KSY65687 LCU65680:LCU65687 LMQ65680:LMQ65687 LWM65680:LWM65687 MGI65680:MGI65687 MQE65680:MQE65687 NAA65680:NAA65687 NJW65680:NJW65687 NTS65680:NTS65687 ODO65680:ODO65687 ONK65680:ONK65687 OXG65680:OXG65687 PHC65680:PHC65687 PQY65680:PQY65687 QAU65680:QAU65687 QKQ65680:QKQ65687 QUM65680:QUM65687 REI65680:REI65687 ROE65680:ROE65687 RYA65680:RYA65687 SHW65680:SHW65687 SRS65680:SRS65687 TBO65680:TBO65687 TLK65680:TLK65687 TVG65680:TVG65687 UFC65680:UFC65687 UOY65680:UOY65687 UYU65680:UYU65687 VIQ65680:VIQ65687 VSM65680:VSM65687 WCI65680:WCI65687 WME65680:WME65687 WWA65680:WWA65687 S131216:S131223 JO131216:JO131223 TK131216:TK131223 ADG131216:ADG131223 ANC131216:ANC131223 AWY131216:AWY131223 BGU131216:BGU131223 BQQ131216:BQQ131223 CAM131216:CAM131223 CKI131216:CKI131223 CUE131216:CUE131223 DEA131216:DEA131223 DNW131216:DNW131223 DXS131216:DXS131223 EHO131216:EHO131223 ERK131216:ERK131223 FBG131216:FBG131223 FLC131216:FLC131223 FUY131216:FUY131223 GEU131216:GEU131223 GOQ131216:GOQ131223 GYM131216:GYM131223 HII131216:HII131223 HSE131216:HSE131223 ICA131216:ICA131223 ILW131216:ILW131223 IVS131216:IVS131223 JFO131216:JFO131223 JPK131216:JPK131223 JZG131216:JZG131223 KJC131216:KJC131223 KSY131216:KSY131223 LCU131216:LCU131223 LMQ131216:LMQ131223 LWM131216:LWM131223 MGI131216:MGI131223 MQE131216:MQE131223 NAA131216:NAA131223 NJW131216:NJW131223 NTS131216:NTS131223 ODO131216:ODO131223 ONK131216:ONK131223 OXG131216:OXG131223 PHC131216:PHC131223 PQY131216:PQY131223 QAU131216:QAU131223 QKQ131216:QKQ131223 QUM131216:QUM131223 REI131216:REI131223 ROE131216:ROE131223 RYA131216:RYA131223 SHW131216:SHW131223 SRS131216:SRS131223 TBO131216:TBO131223 TLK131216:TLK131223 TVG131216:TVG131223 UFC131216:UFC131223 UOY131216:UOY131223 UYU131216:UYU131223 VIQ131216:VIQ131223 VSM131216:VSM131223 WCI131216:WCI131223 WME131216:WME131223 WWA131216:WWA131223 S196752:S196759 JO196752:JO196759 TK196752:TK196759 ADG196752:ADG196759 ANC196752:ANC196759 AWY196752:AWY196759 BGU196752:BGU196759 BQQ196752:BQQ196759 CAM196752:CAM196759 CKI196752:CKI196759 CUE196752:CUE196759 DEA196752:DEA196759 DNW196752:DNW196759 DXS196752:DXS196759 EHO196752:EHO196759 ERK196752:ERK196759 FBG196752:FBG196759 FLC196752:FLC196759 FUY196752:FUY196759 GEU196752:GEU196759 GOQ196752:GOQ196759 GYM196752:GYM196759 HII196752:HII196759 HSE196752:HSE196759 ICA196752:ICA196759 ILW196752:ILW196759 IVS196752:IVS196759 JFO196752:JFO196759 JPK196752:JPK196759 JZG196752:JZG196759 KJC196752:KJC196759 KSY196752:KSY196759 LCU196752:LCU196759 LMQ196752:LMQ196759 LWM196752:LWM196759 MGI196752:MGI196759 MQE196752:MQE196759 NAA196752:NAA196759 NJW196752:NJW196759 NTS196752:NTS196759 ODO196752:ODO196759 ONK196752:ONK196759 OXG196752:OXG196759 PHC196752:PHC196759 PQY196752:PQY196759 QAU196752:QAU196759 QKQ196752:QKQ196759 QUM196752:QUM196759 REI196752:REI196759 ROE196752:ROE196759 RYA196752:RYA196759 SHW196752:SHW196759 SRS196752:SRS196759 TBO196752:TBO196759 TLK196752:TLK196759 TVG196752:TVG196759 UFC196752:UFC196759 UOY196752:UOY196759 UYU196752:UYU196759 VIQ196752:VIQ196759 VSM196752:VSM196759 WCI196752:WCI196759 WME196752:WME196759 WWA196752:WWA196759 S262288:S262295 JO262288:JO262295 TK262288:TK262295 ADG262288:ADG262295 ANC262288:ANC262295 AWY262288:AWY262295 BGU262288:BGU262295 BQQ262288:BQQ262295 CAM262288:CAM262295 CKI262288:CKI262295 CUE262288:CUE262295 DEA262288:DEA262295 DNW262288:DNW262295 DXS262288:DXS262295 EHO262288:EHO262295 ERK262288:ERK262295 FBG262288:FBG262295 FLC262288:FLC262295 FUY262288:FUY262295 GEU262288:GEU262295 GOQ262288:GOQ262295 GYM262288:GYM262295 HII262288:HII262295 HSE262288:HSE262295 ICA262288:ICA262295 ILW262288:ILW262295 IVS262288:IVS262295 JFO262288:JFO262295 JPK262288:JPK262295 JZG262288:JZG262295 KJC262288:KJC262295 KSY262288:KSY262295 LCU262288:LCU262295 LMQ262288:LMQ262295 LWM262288:LWM262295 MGI262288:MGI262295 MQE262288:MQE262295 NAA262288:NAA262295 NJW262288:NJW262295 NTS262288:NTS262295 ODO262288:ODO262295 ONK262288:ONK262295 OXG262288:OXG262295 PHC262288:PHC262295 PQY262288:PQY262295 QAU262288:QAU262295 QKQ262288:QKQ262295 QUM262288:QUM262295 REI262288:REI262295 ROE262288:ROE262295 RYA262288:RYA262295 SHW262288:SHW262295 SRS262288:SRS262295 TBO262288:TBO262295 TLK262288:TLK262295 TVG262288:TVG262295 UFC262288:UFC262295 UOY262288:UOY262295 UYU262288:UYU262295 VIQ262288:VIQ262295 VSM262288:VSM262295 WCI262288:WCI262295 WME262288:WME262295 WWA262288:WWA262295 S327824:S327831 JO327824:JO327831 TK327824:TK327831 ADG327824:ADG327831 ANC327824:ANC327831 AWY327824:AWY327831 BGU327824:BGU327831 BQQ327824:BQQ327831 CAM327824:CAM327831 CKI327824:CKI327831 CUE327824:CUE327831 DEA327824:DEA327831 DNW327824:DNW327831 DXS327824:DXS327831 EHO327824:EHO327831 ERK327824:ERK327831 FBG327824:FBG327831 FLC327824:FLC327831 FUY327824:FUY327831 GEU327824:GEU327831 GOQ327824:GOQ327831 GYM327824:GYM327831 HII327824:HII327831 HSE327824:HSE327831 ICA327824:ICA327831 ILW327824:ILW327831 IVS327824:IVS327831 JFO327824:JFO327831 JPK327824:JPK327831 JZG327824:JZG327831 KJC327824:KJC327831 KSY327824:KSY327831 LCU327824:LCU327831 LMQ327824:LMQ327831 LWM327824:LWM327831 MGI327824:MGI327831 MQE327824:MQE327831 NAA327824:NAA327831 NJW327824:NJW327831 NTS327824:NTS327831 ODO327824:ODO327831 ONK327824:ONK327831 OXG327824:OXG327831 PHC327824:PHC327831 PQY327824:PQY327831 QAU327824:QAU327831 QKQ327824:QKQ327831 QUM327824:QUM327831 REI327824:REI327831 ROE327824:ROE327831 RYA327824:RYA327831 SHW327824:SHW327831 SRS327824:SRS327831 TBO327824:TBO327831 TLK327824:TLK327831 TVG327824:TVG327831 UFC327824:UFC327831 UOY327824:UOY327831 UYU327824:UYU327831 VIQ327824:VIQ327831 VSM327824:VSM327831 WCI327824:WCI327831 WME327824:WME327831 WWA327824:WWA327831 S393360:S393367 JO393360:JO393367 TK393360:TK393367 ADG393360:ADG393367 ANC393360:ANC393367 AWY393360:AWY393367 BGU393360:BGU393367 BQQ393360:BQQ393367 CAM393360:CAM393367 CKI393360:CKI393367 CUE393360:CUE393367 DEA393360:DEA393367 DNW393360:DNW393367 DXS393360:DXS393367 EHO393360:EHO393367 ERK393360:ERK393367 FBG393360:FBG393367 FLC393360:FLC393367 FUY393360:FUY393367 GEU393360:GEU393367 GOQ393360:GOQ393367 GYM393360:GYM393367 HII393360:HII393367 HSE393360:HSE393367 ICA393360:ICA393367 ILW393360:ILW393367 IVS393360:IVS393367 JFO393360:JFO393367 JPK393360:JPK393367 JZG393360:JZG393367 KJC393360:KJC393367 KSY393360:KSY393367 LCU393360:LCU393367 LMQ393360:LMQ393367 LWM393360:LWM393367 MGI393360:MGI393367 MQE393360:MQE393367 NAA393360:NAA393367 NJW393360:NJW393367 NTS393360:NTS393367 ODO393360:ODO393367 ONK393360:ONK393367 OXG393360:OXG393367 PHC393360:PHC393367 PQY393360:PQY393367 QAU393360:QAU393367 QKQ393360:QKQ393367 QUM393360:QUM393367 REI393360:REI393367 ROE393360:ROE393367 RYA393360:RYA393367 SHW393360:SHW393367 SRS393360:SRS393367 TBO393360:TBO393367 TLK393360:TLK393367 TVG393360:TVG393367 UFC393360:UFC393367 UOY393360:UOY393367 UYU393360:UYU393367 VIQ393360:VIQ393367 VSM393360:VSM393367 WCI393360:WCI393367 WME393360:WME393367 WWA393360:WWA393367 S458896:S458903 JO458896:JO458903 TK458896:TK458903 ADG458896:ADG458903 ANC458896:ANC458903 AWY458896:AWY458903 BGU458896:BGU458903 BQQ458896:BQQ458903 CAM458896:CAM458903 CKI458896:CKI458903 CUE458896:CUE458903 DEA458896:DEA458903 DNW458896:DNW458903 DXS458896:DXS458903 EHO458896:EHO458903 ERK458896:ERK458903 FBG458896:FBG458903 FLC458896:FLC458903 FUY458896:FUY458903 GEU458896:GEU458903 GOQ458896:GOQ458903 GYM458896:GYM458903 HII458896:HII458903 HSE458896:HSE458903 ICA458896:ICA458903 ILW458896:ILW458903 IVS458896:IVS458903 JFO458896:JFO458903 JPK458896:JPK458903 JZG458896:JZG458903 KJC458896:KJC458903 KSY458896:KSY458903 LCU458896:LCU458903 LMQ458896:LMQ458903 LWM458896:LWM458903 MGI458896:MGI458903 MQE458896:MQE458903 NAA458896:NAA458903 NJW458896:NJW458903 NTS458896:NTS458903 ODO458896:ODO458903 ONK458896:ONK458903 OXG458896:OXG458903 PHC458896:PHC458903 PQY458896:PQY458903 QAU458896:QAU458903 QKQ458896:QKQ458903 QUM458896:QUM458903 REI458896:REI458903 ROE458896:ROE458903 RYA458896:RYA458903 SHW458896:SHW458903 SRS458896:SRS458903 TBO458896:TBO458903 TLK458896:TLK458903 TVG458896:TVG458903 UFC458896:UFC458903 UOY458896:UOY458903 UYU458896:UYU458903 VIQ458896:VIQ458903 VSM458896:VSM458903 WCI458896:WCI458903 WME458896:WME458903 WWA458896:WWA458903 S524432:S524439 JO524432:JO524439 TK524432:TK524439 ADG524432:ADG524439 ANC524432:ANC524439 AWY524432:AWY524439 BGU524432:BGU524439 BQQ524432:BQQ524439 CAM524432:CAM524439 CKI524432:CKI524439 CUE524432:CUE524439 DEA524432:DEA524439 DNW524432:DNW524439 DXS524432:DXS524439 EHO524432:EHO524439 ERK524432:ERK524439 FBG524432:FBG524439 FLC524432:FLC524439 FUY524432:FUY524439 GEU524432:GEU524439 GOQ524432:GOQ524439 GYM524432:GYM524439 HII524432:HII524439 HSE524432:HSE524439 ICA524432:ICA524439 ILW524432:ILW524439 IVS524432:IVS524439 JFO524432:JFO524439 JPK524432:JPK524439 JZG524432:JZG524439 KJC524432:KJC524439 KSY524432:KSY524439 LCU524432:LCU524439 LMQ524432:LMQ524439 LWM524432:LWM524439 MGI524432:MGI524439 MQE524432:MQE524439 NAA524432:NAA524439 NJW524432:NJW524439 NTS524432:NTS524439 ODO524432:ODO524439 ONK524432:ONK524439 OXG524432:OXG524439 PHC524432:PHC524439 PQY524432:PQY524439 QAU524432:QAU524439 QKQ524432:QKQ524439 QUM524432:QUM524439 REI524432:REI524439 ROE524432:ROE524439 RYA524432:RYA524439 SHW524432:SHW524439 SRS524432:SRS524439 TBO524432:TBO524439 TLK524432:TLK524439 TVG524432:TVG524439 UFC524432:UFC524439 UOY524432:UOY524439 UYU524432:UYU524439 VIQ524432:VIQ524439 VSM524432:VSM524439 WCI524432:WCI524439 WME524432:WME524439 WWA524432:WWA524439 S589968:S589975 JO589968:JO589975 TK589968:TK589975 ADG589968:ADG589975 ANC589968:ANC589975 AWY589968:AWY589975 BGU589968:BGU589975 BQQ589968:BQQ589975 CAM589968:CAM589975 CKI589968:CKI589975 CUE589968:CUE589975 DEA589968:DEA589975 DNW589968:DNW589975 DXS589968:DXS589975 EHO589968:EHO589975 ERK589968:ERK589975 FBG589968:FBG589975 FLC589968:FLC589975 FUY589968:FUY589975 GEU589968:GEU589975 GOQ589968:GOQ589975 GYM589968:GYM589975 HII589968:HII589975 HSE589968:HSE589975 ICA589968:ICA589975 ILW589968:ILW589975 IVS589968:IVS589975 JFO589968:JFO589975 JPK589968:JPK589975 JZG589968:JZG589975 KJC589968:KJC589975 KSY589968:KSY589975 LCU589968:LCU589975 LMQ589968:LMQ589975 LWM589968:LWM589975 MGI589968:MGI589975 MQE589968:MQE589975 NAA589968:NAA589975 NJW589968:NJW589975 NTS589968:NTS589975 ODO589968:ODO589975 ONK589968:ONK589975 OXG589968:OXG589975 PHC589968:PHC589975 PQY589968:PQY589975 QAU589968:QAU589975 QKQ589968:QKQ589975 QUM589968:QUM589975 REI589968:REI589975 ROE589968:ROE589975 RYA589968:RYA589975 SHW589968:SHW589975 SRS589968:SRS589975 TBO589968:TBO589975 TLK589968:TLK589975 TVG589968:TVG589975 UFC589968:UFC589975 UOY589968:UOY589975 UYU589968:UYU589975 VIQ589968:VIQ589975 VSM589968:VSM589975 WCI589968:WCI589975 WME589968:WME589975 WWA589968:WWA589975 S655504:S655511 JO655504:JO655511 TK655504:TK655511 ADG655504:ADG655511 ANC655504:ANC655511 AWY655504:AWY655511 BGU655504:BGU655511 BQQ655504:BQQ655511 CAM655504:CAM655511 CKI655504:CKI655511 CUE655504:CUE655511 DEA655504:DEA655511 DNW655504:DNW655511 DXS655504:DXS655511 EHO655504:EHO655511 ERK655504:ERK655511 FBG655504:FBG655511 FLC655504:FLC655511 FUY655504:FUY655511 GEU655504:GEU655511 GOQ655504:GOQ655511 GYM655504:GYM655511 HII655504:HII655511 HSE655504:HSE655511 ICA655504:ICA655511 ILW655504:ILW655511 IVS655504:IVS655511 JFO655504:JFO655511 JPK655504:JPK655511 JZG655504:JZG655511 KJC655504:KJC655511 KSY655504:KSY655511 LCU655504:LCU655511 LMQ655504:LMQ655511 LWM655504:LWM655511 MGI655504:MGI655511 MQE655504:MQE655511 NAA655504:NAA655511 NJW655504:NJW655511 NTS655504:NTS655511 ODO655504:ODO655511 ONK655504:ONK655511 OXG655504:OXG655511 PHC655504:PHC655511 PQY655504:PQY655511 QAU655504:QAU655511 QKQ655504:QKQ655511 QUM655504:QUM655511 REI655504:REI655511 ROE655504:ROE655511 RYA655504:RYA655511 SHW655504:SHW655511 SRS655504:SRS655511 TBO655504:TBO655511 TLK655504:TLK655511 TVG655504:TVG655511 UFC655504:UFC655511 UOY655504:UOY655511 UYU655504:UYU655511 VIQ655504:VIQ655511 VSM655504:VSM655511 WCI655504:WCI655511 WME655504:WME655511 WWA655504:WWA655511 S721040:S721047 JO721040:JO721047 TK721040:TK721047 ADG721040:ADG721047 ANC721040:ANC721047 AWY721040:AWY721047 BGU721040:BGU721047 BQQ721040:BQQ721047 CAM721040:CAM721047 CKI721040:CKI721047 CUE721040:CUE721047 DEA721040:DEA721047 DNW721040:DNW721047 DXS721040:DXS721047 EHO721040:EHO721047 ERK721040:ERK721047 FBG721040:FBG721047 FLC721040:FLC721047 FUY721040:FUY721047 GEU721040:GEU721047 GOQ721040:GOQ721047 GYM721040:GYM721047 HII721040:HII721047 HSE721040:HSE721047 ICA721040:ICA721047 ILW721040:ILW721047 IVS721040:IVS721047 JFO721040:JFO721047 JPK721040:JPK721047 JZG721040:JZG721047 KJC721040:KJC721047 KSY721040:KSY721047 LCU721040:LCU721047 LMQ721040:LMQ721047 LWM721040:LWM721047 MGI721040:MGI721047 MQE721040:MQE721047 NAA721040:NAA721047 NJW721040:NJW721047 NTS721040:NTS721047 ODO721040:ODO721047 ONK721040:ONK721047 OXG721040:OXG721047 PHC721040:PHC721047 PQY721040:PQY721047 QAU721040:QAU721047 QKQ721040:QKQ721047 QUM721040:QUM721047 REI721040:REI721047 ROE721040:ROE721047 RYA721040:RYA721047 SHW721040:SHW721047 SRS721040:SRS721047 TBO721040:TBO721047 TLK721040:TLK721047 TVG721040:TVG721047 UFC721040:UFC721047 UOY721040:UOY721047 UYU721040:UYU721047 VIQ721040:VIQ721047 VSM721040:VSM721047 WCI721040:WCI721047 WME721040:WME721047 WWA721040:WWA721047 S786576:S786583 JO786576:JO786583 TK786576:TK786583 ADG786576:ADG786583 ANC786576:ANC786583 AWY786576:AWY786583 BGU786576:BGU786583 BQQ786576:BQQ786583 CAM786576:CAM786583 CKI786576:CKI786583 CUE786576:CUE786583 DEA786576:DEA786583 DNW786576:DNW786583 DXS786576:DXS786583 EHO786576:EHO786583 ERK786576:ERK786583 FBG786576:FBG786583 FLC786576:FLC786583 FUY786576:FUY786583 GEU786576:GEU786583 GOQ786576:GOQ786583 GYM786576:GYM786583 HII786576:HII786583 HSE786576:HSE786583 ICA786576:ICA786583 ILW786576:ILW786583 IVS786576:IVS786583 JFO786576:JFO786583 JPK786576:JPK786583 JZG786576:JZG786583 KJC786576:KJC786583 KSY786576:KSY786583 LCU786576:LCU786583 LMQ786576:LMQ786583 LWM786576:LWM786583 MGI786576:MGI786583 MQE786576:MQE786583 NAA786576:NAA786583 NJW786576:NJW786583 NTS786576:NTS786583 ODO786576:ODO786583 ONK786576:ONK786583 OXG786576:OXG786583 PHC786576:PHC786583 PQY786576:PQY786583 QAU786576:QAU786583 QKQ786576:QKQ786583 QUM786576:QUM786583 REI786576:REI786583 ROE786576:ROE786583 RYA786576:RYA786583 SHW786576:SHW786583 SRS786576:SRS786583 TBO786576:TBO786583 TLK786576:TLK786583 TVG786576:TVG786583 UFC786576:UFC786583 UOY786576:UOY786583 UYU786576:UYU786583 VIQ786576:VIQ786583 VSM786576:VSM786583 WCI786576:WCI786583 WME786576:WME786583 WWA786576:WWA786583 S852112:S852119 JO852112:JO852119 TK852112:TK852119 ADG852112:ADG852119 ANC852112:ANC852119 AWY852112:AWY852119 BGU852112:BGU852119 BQQ852112:BQQ852119 CAM852112:CAM852119 CKI852112:CKI852119 CUE852112:CUE852119 DEA852112:DEA852119 DNW852112:DNW852119 DXS852112:DXS852119 EHO852112:EHO852119 ERK852112:ERK852119 FBG852112:FBG852119 FLC852112:FLC852119 FUY852112:FUY852119 GEU852112:GEU852119 GOQ852112:GOQ852119 GYM852112:GYM852119 HII852112:HII852119 HSE852112:HSE852119 ICA852112:ICA852119 ILW852112:ILW852119 IVS852112:IVS852119 JFO852112:JFO852119 JPK852112:JPK852119 JZG852112:JZG852119 KJC852112:KJC852119 KSY852112:KSY852119 LCU852112:LCU852119 LMQ852112:LMQ852119 LWM852112:LWM852119 MGI852112:MGI852119 MQE852112:MQE852119 NAA852112:NAA852119 NJW852112:NJW852119 NTS852112:NTS852119 ODO852112:ODO852119 ONK852112:ONK852119 OXG852112:OXG852119 PHC852112:PHC852119 PQY852112:PQY852119 QAU852112:QAU852119 QKQ852112:QKQ852119 QUM852112:QUM852119 REI852112:REI852119 ROE852112:ROE852119 RYA852112:RYA852119 SHW852112:SHW852119 SRS852112:SRS852119 TBO852112:TBO852119 TLK852112:TLK852119 TVG852112:TVG852119 UFC852112:UFC852119 UOY852112:UOY852119 UYU852112:UYU852119 VIQ852112:VIQ852119 VSM852112:VSM852119 WCI852112:WCI852119 WME852112:WME852119 WWA852112:WWA852119 S917648:S917655 JO917648:JO917655 TK917648:TK917655 ADG917648:ADG917655 ANC917648:ANC917655 AWY917648:AWY917655 BGU917648:BGU917655 BQQ917648:BQQ917655 CAM917648:CAM917655 CKI917648:CKI917655 CUE917648:CUE917655 DEA917648:DEA917655 DNW917648:DNW917655 DXS917648:DXS917655 EHO917648:EHO917655 ERK917648:ERK917655 FBG917648:FBG917655 FLC917648:FLC917655 FUY917648:FUY917655 GEU917648:GEU917655 GOQ917648:GOQ917655 GYM917648:GYM917655 HII917648:HII917655 HSE917648:HSE917655 ICA917648:ICA917655 ILW917648:ILW917655 IVS917648:IVS917655 JFO917648:JFO917655 JPK917648:JPK917655 JZG917648:JZG917655 KJC917648:KJC917655 KSY917648:KSY917655 LCU917648:LCU917655 LMQ917648:LMQ917655 LWM917648:LWM917655 MGI917648:MGI917655 MQE917648:MQE917655 NAA917648:NAA917655 NJW917648:NJW917655 NTS917648:NTS917655 ODO917648:ODO917655 ONK917648:ONK917655 OXG917648:OXG917655 PHC917648:PHC917655 PQY917648:PQY917655 QAU917648:QAU917655 QKQ917648:QKQ917655 QUM917648:QUM917655 REI917648:REI917655 ROE917648:ROE917655 RYA917648:RYA917655 SHW917648:SHW917655 SRS917648:SRS917655 TBO917648:TBO917655 TLK917648:TLK917655 TVG917648:TVG917655 UFC917648:UFC917655 UOY917648:UOY917655 UYU917648:UYU917655 VIQ917648:VIQ917655 VSM917648:VSM917655 WCI917648:WCI917655 WME917648:WME917655 WWA917648:WWA917655 S983184:S983191 JO983184:JO983191 TK983184:TK983191 ADG983184:ADG983191 ANC983184:ANC983191 AWY983184:AWY983191 BGU983184:BGU983191 BQQ983184:BQQ983191 CAM983184:CAM983191 CKI983184:CKI983191 CUE983184:CUE983191 DEA983184:DEA983191 DNW983184:DNW983191 DXS983184:DXS983191 EHO983184:EHO983191 ERK983184:ERK983191 FBG983184:FBG983191 FLC983184:FLC983191 FUY983184:FUY983191 GEU983184:GEU983191 GOQ983184:GOQ983191 GYM983184:GYM983191 HII983184:HII983191 HSE983184:HSE983191 ICA983184:ICA983191 ILW983184:ILW983191 IVS983184:IVS983191 JFO983184:JFO983191 JPK983184:JPK983191 JZG983184:JZG983191 KJC983184:KJC983191 KSY983184:KSY983191 LCU983184:LCU983191 LMQ983184:LMQ983191 LWM983184:LWM983191 MGI983184:MGI983191 MQE983184:MQE983191 NAA983184:NAA983191 NJW983184:NJW983191 NTS983184:NTS983191 ODO983184:ODO983191 ONK983184:ONK983191 OXG983184:OXG983191 PHC983184:PHC983191 PQY983184:PQY983191 QAU983184:QAU983191 QKQ983184:QKQ983191 QUM983184:QUM983191 REI983184:REI983191 ROE983184:ROE983191 RYA983184:RYA983191 SHW983184:SHW983191 SRS983184:SRS983191 TBO983184:TBO983191 TLK983184:TLK983191 TVG983184:TVG983191 UFC983184:UFC983191 UOY983184:UOY983191 UYU983184:UYU983191 VIQ983184:VIQ983191 VSM983184:VSM983191 WCI983184:WCI983191 WME983184:WME983191 WWA983184:WWA983191 S156:S163 JO156:JO163 TK156:TK163 ADG156:ADG163 ANC156:ANC163 AWY156:AWY163 BGU156:BGU163 BQQ156:BQQ163 CAM156:CAM163 CKI156:CKI163 CUE156:CUE163 DEA156:DEA163 DNW156:DNW163 DXS156:DXS163 EHO156:EHO163 ERK156:ERK163 FBG156:FBG163 FLC156:FLC163 FUY156:FUY163 GEU156:GEU163 GOQ156:GOQ163 GYM156:GYM163 HII156:HII163 HSE156:HSE163 ICA156:ICA163 ILW156:ILW163 IVS156:IVS163 JFO156:JFO163 JPK156:JPK163 JZG156:JZG163 KJC156:KJC163 KSY156:KSY163 LCU156:LCU163 LMQ156:LMQ163 LWM156:LWM163 MGI156:MGI163 MQE156:MQE163 NAA156:NAA163 NJW156:NJW163 NTS156:NTS163 ODO156:ODO163 ONK156:ONK163 OXG156:OXG163 PHC156:PHC163 PQY156:PQY163 QAU156:QAU163 QKQ156:QKQ163 QUM156:QUM163 REI156:REI163 ROE156:ROE163 RYA156:RYA163 SHW156:SHW163 SRS156:SRS163 TBO156:TBO163 TLK156:TLK163 TVG156:TVG163 UFC156:UFC163 UOY156:UOY163 UYU156:UYU163 VIQ156:VIQ163 VSM156:VSM163 WCI156:WCI163 WME156:WME163 WWA156:WWA163 S65692:S65699 JO65692:JO65699 TK65692:TK65699 ADG65692:ADG65699 ANC65692:ANC65699 AWY65692:AWY65699 BGU65692:BGU65699 BQQ65692:BQQ65699 CAM65692:CAM65699 CKI65692:CKI65699 CUE65692:CUE65699 DEA65692:DEA65699 DNW65692:DNW65699 DXS65692:DXS65699 EHO65692:EHO65699 ERK65692:ERK65699 FBG65692:FBG65699 FLC65692:FLC65699 FUY65692:FUY65699 GEU65692:GEU65699 GOQ65692:GOQ65699 GYM65692:GYM65699 HII65692:HII65699 HSE65692:HSE65699 ICA65692:ICA65699 ILW65692:ILW65699 IVS65692:IVS65699 JFO65692:JFO65699 JPK65692:JPK65699 JZG65692:JZG65699 KJC65692:KJC65699 KSY65692:KSY65699 LCU65692:LCU65699 LMQ65692:LMQ65699 LWM65692:LWM65699 MGI65692:MGI65699 MQE65692:MQE65699 NAA65692:NAA65699 NJW65692:NJW65699 NTS65692:NTS65699 ODO65692:ODO65699 ONK65692:ONK65699 OXG65692:OXG65699 PHC65692:PHC65699 PQY65692:PQY65699 QAU65692:QAU65699 QKQ65692:QKQ65699 QUM65692:QUM65699 REI65692:REI65699 ROE65692:ROE65699 RYA65692:RYA65699 SHW65692:SHW65699 SRS65692:SRS65699 TBO65692:TBO65699 TLK65692:TLK65699 TVG65692:TVG65699 UFC65692:UFC65699 UOY65692:UOY65699 UYU65692:UYU65699 VIQ65692:VIQ65699 VSM65692:VSM65699 WCI65692:WCI65699 WME65692:WME65699 WWA65692:WWA65699 S131228:S131235 JO131228:JO131235 TK131228:TK131235 ADG131228:ADG131235 ANC131228:ANC131235 AWY131228:AWY131235 BGU131228:BGU131235 BQQ131228:BQQ131235 CAM131228:CAM131235 CKI131228:CKI131235 CUE131228:CUE131235 DEA131228:DEA131235 DNW131228:DNW131235 DXS131228:DXS131235 EHO131228:EHO131235 ERK131228:ERK131235 FBG131228:FBG131235 FLC131228:FLC131235 FUY131228:FUY131235 GEU131228:GEU131235 GOQ131228:GOQ131235 GYM131228:GYM131235 HII131228:HII131235 HSE131228:HSE131235 ICA131228:ICA131235 ILW131228:ILW131235 IVS131228:IVS131235 JFO131228:JFO131235 JPK131228:JPK131235 JZG131228:JZG131235 KJC131228:KJC131235 KSY131228:KSY131235 LCU131228:LCU131235 LMQ131228:LMQ131235 LWM131228:LWM131235 MGI131228:MGI131235 MQE131228:MQE131235 NAA131228:NAA131235 NJW131228:NJW131235 NTS131228:NTS131235 ODO131228:ODO131235 ONK131228:ONK131235 OXG131228:OXG131235 PHC131228:PHC131235 PQY131228:PQY131235 QAU131228:QAU131235 QKQ131228:QKQ131235 QUM131228:QUM131235 REI131228:REI131235 ROE131228:ROE131235 RYA131228:RYA131235 SHW131228:SHW131235 SRS131228:SRS131235 TBO131228:TBO131235 TLK131228:TLK131235 TVG131228:TVG131235 UFC131228:UFC131235 UOY131228:UOY131235 UYU131228:UYU131235 VIQ131228:VIQ131235 VSM131228:VSM131235 WCI131228:WCI131235 WME131228:WME131235 WWA131228:WWA131235 S196764:S196771 JO196764:JO196771 TK196764:TK196771 ADG196764:ADG196771 ANC196764:ANC196771 AWY196764:AWY196771 BGU196764:BGU196771 BQQ196764:BQQ196771 CAM196764:CAM196771 CKI196764:CKI196771 CUE196764:CUE196771 DEA196764:DEA196771 DNW196764:DNW196771 DXS196764:DXS196771 EHO196764:EHO196771 ERK196764:ERK196771 FBG196764:FBG196771 FLC196764:FLC196771 FUY196764:FUY196771 GEU196764:GEU196771 GOQ196764:GOQ196771 GYM196764:GYM196771 HII196764:HII196771 HSE196764:HSE196771 ICA196764:ICA196771 ILW196764:ILW196771 IVS196764:IVS196771 JFO196764:JFO196771 JPK196764:JPK196771 JZG196764:JZG196771 KJC196764:KJC196771 KSY196764:KSY196771 LCU196764:LCU196771 LMQ196764:LMQ196771 LWM196764:LWM196771 MGI196764:MGI196771 MQE196764:MQE196771 NAA196764:NAA196771 NJW196764:NJW196771 NTS196764:NTS196771 ODO196764:ODO196771 ONK196764:ONK196771 OXG196764:OXG196771 PHC196764:PHC196771 PQY196764:PQY196771 QAU196764:QAU196771 QKQ196764:QKQ196771 QUM196764:QUM196771 REI196764:REI196771 ROE196764:ROE196771 RYA196764:RYA196771 SHW196764:SHW196771 SRS196764:SRS196771 TBO196764:TBO196771 TLK196764:TLK196771 TVG196764:TVG196771 UFC196764:UFC196771 UOY196764:UOY196771 UYU196764:UYU196771 VIQ196764:VIQ196771 VSM196764:VSM196771 WCI196764:WCI196771 WME196764:WME196771 WWA196764:WWA196771 S262300:S262307 JO262300:JO262307 TK262300:TK262307 ADG262300:ADG262307 ANC262300:ANC262307 AWY262300:AWY262307 BGU262300:BGU262307 BQQ262300:BQQ262307 CAM262300:CAM262307 CKI262300:CKI262307 CUE262300:CUE262307 DEA262300:DEA262307 DNW262300:DNW262307 DXS262300:DXS262307 EHO262300:EHO262307 ERK262300:ERK262307 FBG262300:FBG262307 FLC262300:FLC262307 FUY262300:FUY262307 GEU262300:GEU262307 GOQ262300:GOQ262307 GYM262300:GYM262307 HII262300:HII262307 HSE262300:HSE262307 ICA262300:ICA262307 ILW262300:ILW262307 IVS262300:IVS262307 JFO262300:JFO262307 JPK262300:JPK262307 JZG262300:JZG262307 KJC262300:KJC262307 KSY262300:KSY262307 LCU262300:LCU262307 LMQ262300:LMQ262307 LWM262300:LWM262307 MGI262300:MGI262307 MQE262300:MQE262307 NAA262300:NAA262307 NJW262300:NJW262307 NTS262300:NTS262307 ODO262300:ODO262307 ONK262300:ONK262307 OXG262300:OXG262307 PHC262300:PHC262307 PQY262300:PQY262307 QAU262300:QAU262307 QKQ262300:QKQ262307 QUM262300:QUM262307 REI262300:REI262307 ROE262300:ROE262307 RYA262300:RYA262307 SHW262300:SHW262307 SRS262300:SRS262307 TBO262300:TBO262307 TLK262300:TLK262307 TVG262300:TVG262307 UFC262300:UFC262307 UOY262300:UOY262307 UYU262300:UYU262307 VIQ262300:VIQ262307 VSM262300:VSM262307 WCI262300:WCI262307 WME262300:WME262307 WWA262300:WWA262307 S327836:S327843 JO327836:JO327843 TK327836:TK327843 ADG327836:ADG327843 ANC327836:ANC327843 AWY327836:AWY327843 BGU327836:BGU327843 BQQ327836:BQQ327843 CAM327836:CAM327843 CKI327836:CKI327843 CUE327836:CUE327843 DEA327836:DEA327843 DNW327836:DNW327843 DXS327836:DXS327843 EHO327836:EHO327843 ERK327836:ERK327843 FBG327836:FBG327843 FLC327836:FLC327843 FUY327836:FUY327843 GEU327836:GEU327843 GOQ327836:GOQ327843 GYM327836:GYM327843 HII327836:HII327843 HSE327836:HSE327843 ICA327836:ICA327843 ILW327836:ILW327843 IVS327836:IVS327843 JFO327836:JFO327843 JPK327836:JPK327843 JZG327836:JZG327843 KJC327836:KJC327843 KSY327836:KSY327843 LCU327836:LCU327843 LMQ327836:LMQ327843 LWM327836:LWM327843 MGI327836:MGI327843 MQE327836:MQE327843 NAA327836:NAA327843 NJW327836:NJW327843 NTS327836:NTS327843 ODO327836:ODO327843 ONK327836:ONK327843 OXG327836:OXG327843 PHC327836:PHC327843 PQY327836:PQY327843 QAU327836:QAU327843 QKQ327836:QKQ327843 QUM327836:QUM327843 REI327836:REI327843 ROE327836:ROE327843 RYA327836:RYA327843 SHW327836:SHW327843 SRS327836:SRS327843 TBO327836:TBO327843 TLK327836:TLK327843 TVG327836:TVG327843 UFC327836:UFC327843 UOY327836:UOY327843 UYU327836:UYU327843 VIQ327836:VIQ327843 VSM327836:VSM327843 WCI327836:WCI327843 WME327836:WME327843 WWA327836:WWA327843 S393372:S393379 JO393372:JO393379 TK393372:TK393379 ADG393372:ADG393379 ANC393372:ANC393379 AWY393372:AWY393379 BGU393372:BGU393379 BQQ393372:BQQ393379 CAM393372:CAM393379 CKI393372:CKI393379 CUE393372:CUE393379 DEA393372:DEA393379 DNW393372:DNW393379 DXS393372:DXS393379 EHO393372:EHO393379 ERK393372:ERK393379 FBG393372:FBG393379 FLC393372:FLC393379 FUY393372:FUY393379 GEU393372:GEU393379 GOQ393372:GOQ393379 GYM393372:GYM393379 HII393372:HII393379 HSE393372:HSE393379 ICA393372:ICA393379 ILW393372:ILW393379 IVS393372:IVS393379 JFO393372:JFO393379 JPK393372:JPK393379 JZG393372:JZG393379 KJC393372:KJC393379 KSY393372:KSY393379 LCU393372:LCU393379 LMQ393372:LMQ393379 LWM393372:LWM393379 MGI393372:MGI393379 MQE393372:MQE393379 NAA393372:NAA393379 NJW393372:NJW393379 NTS393372:NTS393379 ODO393372:ODO393379 ONK393372:ONK393379 OXG393372:OXG393379 PHC393372:PHC393379 PQY393372:PQY393379 QAU393372:QAU393379 QKQ393372:QKQ393379 QUM393372:QUM393379 REI393372:REI393379 ROE393372:ROE393379 RYA393372:RYA393379 SHW393372:SHW393379 SRS393372:SRS393379 TBO393372:TBO393379 TLK393372:TLK393379 TVG393372:TVG393379 UFC393372:UFC393379 UOY393372:UOY393379 UYU393372:UYU393379 VIQ393372:VIQ393379 VSM393372:VSM393379 WCI393372:WCI393379 WME393372:WME393379 WWA393372:WWA393379 S458908:S458915 JO458908:JO458915 TK458908:TK458915 ADG458908:ADG458915 ANC458908:ANC458915 AWY458908:AWY458915 BGU458908:BGU458915 BQQ458908:BQQ458915 CAM458908:CAM458915 CKI458908:CKI458915 CUE458908:CUE458915 DEA458908:DEA458915 DNW458908:DNW458915 DXS458908:DXS458915 EHO458908:EHO458915 ERK458908:ERK458915 FBG458908:FBG458915 FLC458908:FLC458915 FUY458908:FUY458915 GEU458908:GEU458915 GOQ458908:GOQ458915 GYM458908:GYM458915 HII458908:HII458915 HSE458908:HSE458915 ICA458908:ICA458915 ILW458908:ILW458915 IVS458908:IVS458915 JFO458908:JFO458915 JPK458908:JPK458915 JZG458908:JZG458915 KJC458908:KJC458915 KSY458908:KSY458915 LCU458908:LCU458915 LMQ458908:LMQ458915 LWM458908:LWM458915 MGI458908:MGI458915 MQE458908:MQE458915 NAA458908:NAA458915 NJW458908:NJW458915 NTS458908:NTS458915 ODO458908:ODO458915 ONK458908:ONK458915 OXG458908:OXG458915 PHC458908:PHC458915 PQY458908:PQY458915 QAU458908:QAU458915 QKQ458908:QKQ458915 QUM458908:QUM458915 REI458908:REI458915 ROE458908:ROE458915 RYA458908:RYA458915 SHW458908:SHW458915 SRS458908:SRS458915 TBO458908:TBO458915 TLK458908:TLK458915 TVG458908:TVG458915 UFC458908:UFC458915 UOY458908:UOY458915 UYU458908:UYU458915 VIQ458908:VIQ458915 VSM458908:VSM458915 WCI458908:WCI458915 WME458908:WME458915 WWA458908:WWA458915 S524444:S524451 JO524444:JO524451 TK524444:TK524451 ADG524444:ADG524451 ANC524444:ANC524451 AWY524444:AWY524451 BGU524444:BGU524451 BQQ524444:BQQ524451 CAM524444:CAM524451 CKI524444:CKI524451 CUE524444:CUE524451 DEA524444:DEA524451 DNW524444:DNW524451 DXS524444:DXS524451 EHO524444:EHO524451 ERK524444:ERK524451 FBG524444:FBG524451 FLC524444:FLC524451 FUY524444:FUY524451 GEU524444:GEU524451 GOQ524444:GOQ524451 GYM524444:GYM524451 HII524444:HII524451 HSE524444:HSE524451 ICA524444:ICA524451 ILW524444:ILW524451 IVS524444:IVS524451 JFO524444:JFO524451 JPK524444:JPK524451 JZG524444:JZG524451 KJC524444:KJC524451 KSY524444:KSY524451 LCU524444:LCU524451 LMQ524444:LMQ524451 LWM524444:LWM524451 MGI524444:MGI524451 MQE524444:MQE524451 NAA524444:NAA524451 NJW524444:NJW524451 NTS524444:NTS524451 ODO524444:ODO524451 ONK524444:ONK524451 OXG524444:OXG524451 PHC524444:PHC524451 PQY524444:PQY524451 QAU524444:QAU524451 QKQ524444:QKQ524451 QUM524444:QUM524451 REI524444:REI524451 ROE524444:ROE524451 RYA524444:RYA524451 SHW524444:SHW524451 SRS524444:SRS524451 TBO524444:TBO524451 TLK524444:TLK524451 TVG524444:TVG524451 UFC524444:UFC524451 UOY524444:UOY524451 UYU524444:UYU524451 VIQ524444:VIQ524451 VSM524444:VSM524451 WCI524444:WCI524451 WME524444:WME524451 WWA524444:WWA524451 S589980:S589987 JO589980:JO589987 TK589980:TK589987 ADG589980:ADG589987 ANC589980:ANC589987 AWY589980:AWY589987 BGU589980:BGU589987 BQQ589980:BQQ589987 CAM589980:CAM589987 CKI589980:CKI589987 CUE589980:CUE589987 DEA589980:DEA589987 DNW589980:DNW589987 DXS589980:DXS589987 EHO589980:EHO589987 ERK589980:ERK589987 FBG589980:FBG589987 FLC589980:FLC589987 FUY589980:FUY589987 GEU589980:GEU589987 GOQ589980:GOQ589987 GYM589980:GYM589987 HII589980:HII589987 HSE589980:HSE589987 ICA589980:ICA589987 ILW589980:ILW589987 IVS589980:IVS589987 JFO589980:JFO589987 JPK589980:JPK589987 JZG589980:JZG589987 KJC589980:KJC589987 KSY589980:KSY589987 LCU589980:LCU589987 LMQ589980:LMQ589987 LWM589980:LWM589987 MGI589980:MGI589987 MQE589980:MQE589987 NAA589980:NAA589987 NJW589980:NJW589987 NTS589980:NTS589987 ODO589980:ODO589987 ONK589980:ONK589987 OXG589980:OXG589987 PHC589980:PHC589987 PQY589980:PQY589987 QAU589980:QAU589987 QKQ589980:QKQ589987 QUM589980:QUM589987 REI589980:REI589987 ROE589980:ROE589987 RYA589980:RYA589987 SHW589980:SHW589987 SRS589980:SRS589987 TBO589980:TBO589987 TLK589980:TLK589987 TVG589980:TVG589987 UFC589980:UFC589987 UOY589980:UOY589987 UYU589980:UYU589987 VIQ589980:VIQ589987 VSM589980:VSM589987 WCI589980:WCI589987 WME589980:WME589987 WWA589980:WWA589987 S655516:S655523 JO655516:JO655523 TK655516:TK655523 ADG655516:ADG655523 ANC655516:ANC655523 AWY655516:AWY655523 BGU655516:BGU655523 BQQ655516:BQQ655523 CAM655516:CAM655523 CKI655516:CKI655523 CUE655516:CUE655523 DEA655516:DEA655523 DNW655516:DNW655523 DXS655516:DXS655523 EHO655516:EHO655523 ERK655516:ERK655523 FBG655516:FBG655523 FLC655516:FLC655523 FUY655516:FUY655523 GEU655516:GEU655523 GOQ655516:GOQ655523 GYM655516:GYM655523 HII655516:HII655523 HSE655516:HSE655523 ICA655516:ICA655523 ILW655516:ILW655523 IVS655516:IVS655523 JFO655516:JFO655523 JPK655516:JPK655523 JZG655516:JZG655523 KJC655516:KJC655523 KSY655516:KSY655523 LCU655516:LCU655523 LMQ655516:LMQ655523 LWM655516:LWM655523 MGI655516:MGI655523 MQE655516:MQE655523 NAA655516:NAA655523 NJW655516:NJW655523 NTS655516:NTS655523 ODO655516:ODO655523 ONK655516:ONK655523 OXG655516:OXG655523 PHC655516:PHC655523 PQY655516:PQY655523 QAU655516:QAU655523 QKQ655516:QKQ655523 QUM655516:QUM655523 REI655516:REI655523 ROE655516:ROE655523 RYA655516:RYA655523 SHW655516:SHW655523 SRS655516:SRS655523 TBO655516:TBO655523 TLK655516:TLK655523 TVG655516:TVG655523 UFC655516:UFC655523 UOY655516:UOY655523 UYU655516:UYU655523 VIQ655516:VIQ655523 VSM655516:VSM655523 WCI655516:WCI655523 WME655516:WME655523 WWA655516:WWA655523 S721052:S721059 JO721052:JO721059 TK721052:TK721059 ADG721052:ADG721059 ANC721052:ANC721059 AWY721052:AWY721059 BGU721052:BGU721059 BQQ721052:BQQ721059 CAM721052:CAM721059 CKI721052:CKI721059 CUE721052:CUE721059 DEA721052:DEA721059 DNW721052:DNW721059 DXS721052:DXS721059 EHO721052:EHO721059 ERK721052:ERK721059 FBG721052:FBG721059 FLC721052:FLC721059 FUY721052:FUY721059 GEU721052:GEU721059 GOQ721052:GOQ721059 GYM721052:GYM721059 HII721052:HII721059 HSE721052:HSE721059 ICA721052:ICA721059 ILW721052:ILW721059 IVS721052:IVS721059 JFO721052:JFO721059 JPK721052:JPK721059 JZG721052:JZG721059 KJC721052:KJC721059 KSY721052:KSY721059 LCU721052:LCU721059 LMQ721052:LMQ721059 LWM721052:LWM721059 MGI721052:MGI721059 MQE721052:MQE721059 NAA721052:NAA721059 NJW721052:NJW721059 NTS721052:NTS721059 ODO721052:ODO721059 ONK721052:ONK721059 OXG721052:OXG721059 PHC721052:PHC721059 PQY721052:PQY721059 QAU721052:QAU721059 QKQ721052:QKQ721059 QUM721052:QUM721059 REI721052:REI721059 ROE721052:ROE721059 RYA721052:RYA721059 SHW721052:SHW721059 SRS721052:SRS721059 TBO721052:TBO721059 TLK721052:TLK721059 TVG721052:TVG721059 UFC721052:UFC721059 UOY721052:UOY721059 UYU721052:UYU721059 VIQ721052:VIQ721059 VSM721052:VSM721059 WCI721052:WCI721059 WME721052:WME721059 WWA721052:WWA721059 S786588:S786595 JO786588:JO786595 TK786588:TK786595 ADG786588:ADG786595 ANC786588:ANC786595 AWY786588:AWY786595 BGU786588:BGU786595 BQQ786588:BQQ786595 CAM786588:CAM786595 CKI786588:CKI786595 CUE786588:CUE786595 DEA786588:DEA786595 DNW786588:DNW786595 DXS786588:DXS786595 EHO786588:EHO786595 ERK786588:ERK786595 FBG786588:FBG786595 FLC786588:FLC786595 FUY786588:FUY786595 GEU786588:GEU786595 GOQ786588:GOQ786595 GYM786588:GYM786595 HII786588:HII786595 HSE786588:HSE786595 ICA786588:ICA786595 ILW786588:ILW786595 IVS786588:IVS786595 JFO786588:JFO786595 JPK786588:JPK786595 JZG786588:JZG786595 KJC786588:KJC786595 KSY786588:KSY786595 LCU786588:LCU786595 LMQ786588:LMQ786595 LWM786588:LWM786595 MGI786588:MGI786595 MQE786588:MQE786595 NAA786588:NAA786595 NJW786588:NJW786595 NTS786588:NTS786595 ODO786588:ODO786595 ONK786588:ONK786595 OXG786588:OXG786595 PHC786588:PHC786595 PQY786588:PQY786595 QAU786588:QAU786595 QKQ786588:QKQ786595 QUM786588:QUM786595 REI786588:REI786595 ROE786588:ROE786595 RYA786588:RYA786595 SHW786588:SHW786595 SRS786588:SRS786595 TBO786588:TBO786595 TLK786588:TLK786595 TVG786588:TVG786595 UFC786588:UFC786595 UOY786588:UOY786595 UYU786588:UYU786595 VIQ786588:VIQ786595 VSM786588:VSM786595 WCI786588:WCI786595 WME786588:WME786595 WWA786588:WWA786595 S852124:S852131 JO852124:JO852131 TK852124:TK852131 ADG852124:ADG852131 ANC852124:ANC852131 AWY852124:AWY852131 BGU852124:BGU852131 BQQ852124:BQQ852131 CAM852124:CAM852131 CKI852124:CKI852131 CUE852124:CUE852131 DEA852124:DEA852131 DNW852124:DNW852131 DXS852124:DXS852131 EHO852124:EHO852131 ERK852124:ERK852131 FBG852124:FBG852131 FLC852124:FLC852131 FUY852124:FUY852131 GEU852124:GEU852131 GOQ852124:GOQ852131 GYM852124:GYM852131 HII852124:HII852131 HSE852124:HSE852131 ICA852124:ICA852131 ILW852124:ILW852131 IVS852124:IVS852131 JFO852124:JFO852131 JPK852124:JPK852131 JZG852124:JZG852131 KJC852124:KJC852131 KSY852124:KSY852131 LCU852124:LCU852131 LMQ852124:LMQ852131 LWM852124:LWM852131 MGI852124:MGI852131 MQE852124:MQE852131 NAA852124:NAA852131 NJW852124:NJW852131 NTS852124:NTS852131 ODO852124:ODO852131 ONK852124:ONK852131 OXG852124:OXG852131 PHC852124:PHC852131 PQY852124:PQY852131 QAU852124:QAU852131 QKQ852124:QKQ852131 QUM852124:QUM852131 REI852124:REI852131 ROE852124:ROE852131 RYA852124:RYA852131 SHW852124:SHW852131 SRS852124:SRS852131 TBO852124:TBO852131 TLK852124:TLK852131 TVG852124:TVG852131 UFC852124:UFC852131 UOY852124:UOY852131 UYU852124:UYU852131 VIQ852124:VIQ852131 VSM852124:VSM852131 WCI852124:WCI852131 WME852124:WME852131 WWA852124:WWA852131 S917660:S917667 JO917660:JO917667 TK917660:TK917667 ADG917660:ADG917667 ANC917660:ANC917667 AWY917660:AWY917667 BGU917660:BGU917667 BQQ917660:BQQ917667 CAM917660:CAM917667 CKI917660:CKI917667 CUE917660:CUE917667 DEA917660:DEA917667 DNW917660:DNW917667 DXS917660:DXS917667 EHO917660:EHO917667 ERK917660:ERK917667 FBG917660:FBG917667 FLC917660:FLC917667 FUY917660:FUY917667 GEU917660:GEU917667 GOQ917660:GOQ917667 GYM917660:GYM917667 HII917660:HII917667 HSE917660:HSE917667 ICA917660:ICA917667 ILW917660:ILW917667 IVS917660:IVS917667 JFO917660:JFO917667 JPK917660:JPK917667 JZG917660:JZG917667 KJC917660:KJC917667 KSY917660:KSY917667 LCU917660:LCU917667 LMQ917660:LMQ917667 LWM917660:LWM917667 MGI917660:MGI917667 MQE917660:MQE917667 NAA917660:NAA917667 NJW917660:NJW917667 NTS917660:NTS917667 ODO917660:ODO917667 ONK917660:ONK917667 OXG917660:OXG917667 PHC917660:PHC917667 PQY917660:PQY917667 QAU917660:QAU917667 QKQ917660:QKQ917667 QUM917660:QUM917667 REI917660:REI917667 ROE917660:ROE917667 RYA917660:RYA917667 SHW917660:SHW917667 SRS917660:SRS917667 TBO917660:TBO917667 TLK917660:TLK917667 TVG917660:TVG917667 UFC917660:UFC917667 UOY917660:UOY917667 UYU917660:UYU917667 VIQ917660:VIQ917667 VSM917660:VSM917667 WCI917660:WCI917667 WME917660:WME917667 WWA917660:WWA917667 S983196:S983203 JO983196:JO983203 TK983196:TK983203 ADG983196:ADG983203 ANC983196:ANC983203 AWY983196:AWY983203 BGU983196:BGU983203 BQQ983196:BQQ983203 CAM983196:CAM983203 CKI983196:CKI983203 CUE983196:CUE983203 DEA983196:DEA983203 DNW983196:DNW983203 DXS983196:DXS983203 EHO983196:EHO983203 ERK983196:ERK983203 FBG983196:FBG983203 FLC983196:FLC983203 FUY983196:FUY983203 GEU983196:GEU983203 GOQ983196:GOQ983203 GYM983196:GYM983203 HII983196:HII983203 HSE983196:HSE983203 ICA983196:ICA983203 ILW983196:ILW983203 IVS983196:IVS983203 JFO983196:JFO983203 JPK983196:JPK983203 JZG983196:JZG983203 KJC983196:KJC983203 KSY983196:KSY983203 LCU983196:LCU983203 LMQ983196:LMQ983203 LWM983196:LWM983203 MGI983196:MGI983203 MQE983196:MQE983203 NAA983196:NAA983203 NJW983196:NJW983203 NTS983196:NTS983203 ODO983196:ODO983203 ONK983196:ONK983203 OXG983196:OXG983203 PHC983196:PHC983203 PQY983196:PQY983203 QAU983196:QAU983203 QKQ983196:QKQ983203 QUM983196:QUM983203 REI983196:REI983203 ROE983196:ROE983203 RYA983196:RYA983203 SHW983196:SHW983203 SRS983196:SRS983203 TBO983196:TBO983203 TLK983196:TLK983203 TVG983196:TVG983203 UFC983196:UFC983203 UOY983196:UOY983203 UYU983196:UYU983203 VIQ983196:VIQ983203 VSM983196:VSM983203 WCI983196:WCI983203 WME983196:WME983203 WWA983196:WWA983203 S168:S175 JO168:JO175 TK168:TK175 ADG168:ADG175 ANC168:ANC175 AWY168:AWY175 BGU168:BGU175 BQQ168:BQQ175 CAM168:CAM175 CKI168:CKI175 CUE168:CUE175 DEA168:DEA175 DNW168:DNW175 DXS168:DXS175 EHO168:EHO175 ERK168:ERK175 FBG168:FBG175 FLC168:FLC175 FUY168:FUY175 GEU168:GEU175 GOQ168:GOQ175 GYM168:GYM175 HII168:HII175 HSE168:HSE175 ICA168:ICA175 ILW168:ILW175 IVS168:IVS175 JFO168:JFO175 JPK168:JPK175 JZG168:JZG175 KJC168:KJC175 KSY168:KSY175 LCU168:LCU175 LMQ168:LMQ175 LWM168:LWM175 MGI168:MGI175 MQE168:MQE175 NAA168:NAA175 NJW168:NJW175 NTS168:NTS175 ODO168:ODO175 ONK168:ONK175 OXG168:OXG175 PHC168:PHC175 PQY168:PQY175 QAU168:QAU175 QKQ168:QKQ175 QUM168:QUM175 REI168:REI175 ROE168:ROE175 RYA168:RYA175 SHW168:SHW175 SRS168:SRS175 TBO168:TBO175 TLK168:TLK175 TVG168:TVG175 UFC168:UFC175 UOY168:UOY175 UYU168:UYU175 VIQ168:VIQ175 VSM168:VSM175 WCI168:WCI175 WME168:WME175 WWA168:WWA175 S65704:S65711 JO65704:JO65711 TK65704:TK65711 ADG65704:ADG65711 ANC65704:ANC65711 AWY65704:AWY65711 BGU65704:BGU65711 BQQ65704:BQQ65711 CAM65704:CAM65711 CKI65704:CKI65711 CUE65704:CUE65711 DEA65704:DEA65711 DNW65704:DNW65711 DXS65704:DXS65711 EHO65704:EHO65711 ERK65704:ERK65711 FBG65704:FBG65711 FLC65704:FLC65711 FUY65704:FUY65711 GEU65704:GEU65711 GOQ65704:GOQ65711 GYM65704:GYM65711 HII65704:HII65711 HSE65704:HSE65711 ICA65704:ICA65711 ILW65704:ILW65711 IVS65704:IVS65711 JFO65704:JFO65711 JPK65704:JPK65711 JZG65704:JZG65711 KJC65704:KJC65711 KSY65704:KSY65711 LCU65704:LCU65711 LMQ65704:LMQ65711 LWM65704:LWM65711 MGI65704:MGI65711 MQE65704:MQE65711 NAA65704:NAA65711 NJW65704:NJW65711 NTS65704:NTS65711 ODO65704:ODO65711 ONK65704:ONK65711 OXG65704:OXG65711 PHC65704:PHC65711 PQY65704:PQY65711 QAU65704:QAU65711 QKQ65704:QKQ65711 QUM65704:QUM65711 REI65704:REI65711 ROE65704:ROE65711 RYA65704:RYA65711 SHW65704:SHW65711 SRS65704:SRS65711 TBO65704:TBO65711 TLK65704:TLK65711 TVG65704:TVG65711 UFC65704:UFC65711 UOY65704:UOY65711 UYU65704:UYU65711 VIQ65704:VIQ65711 VSM65704:VSM65711 WCI65704:WCI65711 WME65704:WME65711 WWA65704:WWA65711 S131240:S131247 JO131240:JO131247 TK131240:TK131247 ADG131240:ADG131247 ANC131240:ANC131247 AWY131240:AWY131247 BGU131240:BGU131247 BQQ131240:BQQ131247 CAM131240:CAM131247 CKI131240:CKI131247 CUE131240:CUE131247 DEA131240:DEA131247 DNW131240:DNW131247 DXS131240:DXS131247 EHO131240:EHO131247 ERK131240:ERK131247 FBG131240:FBG131247 FLC131240:FLC131247 FUY131240:FUY131247 GEU131240:GEU131247 GOQ131240:GOQ131247 GYM131240:GYM131247 HII131240:HII131247 HSE131240:HSE131247 ICA131240:ICA131247 ILW131240:ILW131247 IVS131240:IVS131247 JFO131240:JFO131247 JPK131240:JPK131247 JZG131240:JZG131247 KJC131240:KJC131247 KSY131240:KSY131247 LCU131240:LCU131247 LMQ131240:LMQ131247 LWM131240:LWM131247 MGI131240:MGI131247 MQE131240:MQE131247 NAA131240:NAA131247 NJW131240:NJW131247 NTS131240:NTS131247 ODO131240:ODO131247 ONK131240:ONK131247 OXG131240:OXG131247 PHC131240:PHC131247 PQY131240:PQY131247 QAU131240:QAU131247 QKQ131240:QKQ131247 QUM131240:QUM131247 REI131240:REI131247 ROE131240:ROE131247 RYA131240:RYA131247 SHW131240:SHW131247 SRS131240:SRS131247 TBO131240:TBO131247 TLK131240:TLK131247 TVG131240:TVG131247 UFC131240:UFC131247 UOY131240:UOY131247 UYU131240:UYU131247 VIQ131240:VIQ131247 VSM131240:VSM131247 WCI131240:WCI131247 WME131240:WME131247 WWA131240:WWA131247 S196776:S196783 JO196776:JO196783 TK196776:TK196783 ADG196776:ADG196783 ANC196776:ANC196783 AWY196776:AWY196783 BGU196776:BGU196783 BQQ196776:BQQ196783 CAM196776:CAM196783 CKI196776:CKI196783 CUE196776:CUE196783 DEA196776:DEA196783 DNW196776:DNW196783 DXS196776:DXS196783 EHO196776:EHO196783 ERK196776:ERK196783 FBG196776:FBG196783 FLC196776:FLC196783 FUY196776:FUY196783 GEU196776:GEU196783 GOQ196776:GOQ196783 GYM196776:GYM196783 HII196776:HII196783 HSE196776:HSE196783 ICA196776:ICA196783 ILW196776:ILW196783 IVS196776:IVS196783 JFO196776:JFO196783 JPK196776:JPK196783 JZG196776:JZG196783 KJC196776:KJC196783 KSY196776:KSY196783 LCU196776:LCU196783 LMQ196776:LMQ196783 LWM196776:LWM196783 MGI196776:MGI196783 MQE196776:MQE196783 NAA196776:NAA196783 NJW196776:NJW196783 NTS196776:NTS196783 ODO196776:ODO196783 ONK196776:ONK196783 OXG196776:OXG196783 PHC196776:PHC196783 PQY196776:PQY196783 QAU196776:QAU196783 QKQ196776:QKQ196783 QUM196776:QUM196783 REI196776:REI196783 ROE196776:ROE196783 RYA196776:RYA196783 SHW196776:SHW196783 SRS196776:SRS196783 TBO196776:TBO196783 TLK196776:TLK196783 TVG196776:TVG196783 UFC196776:UFC196783 UOY196776:UOY196783 UYU196776:UYU196783 VIQ196776:VIQ196783 VSM196776:VSM196783 WCI196776:WCI196783 WME196776:WME196783 WWA196776:WWA196783 S262312:S262319 JO262312:JO262319 TK262312:TK262319 ADG262312:ADG262319 ANC262312:ANC262319 AWY262312:AWY262319 BGU262312:BGU262319 BQQ262312:BQQ262319 CAM262312:CAM262319 CKI262312:CKI262319 CUE262312:CUE262319 DEA262312:DEA262319 DNW262312:DNW262319 DXS262312:DXS262319 EHO262312:EHO262319 ERK262312:ERK262319 FBG262312:FBG262319 FLC262312:FLC262319 FUY262312:FUY262319 GEU262312:GEU262319 GOQ262312:GOQ262319 GYM262312:GYM262319 HII262312:HII262319 HSE262312:HSE262319 ICA262312:ICA262319 ILW262312:ILW262319 IVS262312:IVS262319 JFO262312:JFO262319 JPK262312:JPK262319 JZG262312:JZG262319 KJC262312:KJC262319 KSY262312:KSY262319 LCU262312:LCU262319 LMQ262312:LMQ262319 LWM262312:LWM262319 MGI262312:MGI262319 MQE262312:MQE262319 NAA262312:NAA262319 NJW262312:NJW262319 NTS262312:NTS262319 ODO262312:ODO262319 ONK262312:ONK262319 OXG262312:OXG262319 PHC262312:PHC262319 PQY262312:PQY262319 QAU262312:QAU262319 QKQ262312:QKQ262319 QUM262312:QUM262319 REI262312:REI262319 ROE262312:ROE262319 RYA262312:RYA262319 SHW262312:SHW262319 SRS262312:SRS262319 TBO262312:TBO262319 TLK262312:TLK262319 TVG262312:TVG262319 UFC262312:UFC262319 UOY262312:UOY262319 UYU262312:UYU262319 VIQ262312:VIQ262319 VSM262312:VSM262319 WCI262312:WCI262319 WME262312:WME262319 WWA262312:WWA262319 S327848:S327855 JO327848:JO327855 TK327848:TK327855 ADG327848:ADG327855 ANC327848:ANC327855 AWY327848:AWY327855 BGU327848:BGU327855 BQQ327848:BQQ327855 CAM327848:CAM327855 CKI327848:CKI327855 CUE327848:CUE327855 DEA327848:DEA327855 DNW327848:DNW327855 DXS327848:DXS327855 EHO327848:EHO327855 ERK327848:ERK327855 FBG327848:FBG327855 FLC327848:FLC327855 FUY327848:FUY327855 GEU327848:GEU327855 GOQ327848:GOQ327855 GYM327848:GYM327855 HII327848:HII327855 HSE327848:HSE327855 ICA327848:ICA327855 ILW327848:ILW327855 IVS327848:IVS327855 JFO327848:JFO327855 JPK327848:JPK327855 JZG327848:JZG327855 KJC327848:KJC327855 KSY327848:KSY327855 LCU327848:LCU327855 LMQ327848:LMQ327855 LWM327848:LWM327855 MGI327848:MGI327855 MQE327848:MQE327855 NAA327848:NAA327855 NJW327848:NJW327855 NTS327848:NTS327855 ODO327848:ODO327855 ONK327848:ONK327855 OXG327848:OXG327855 PHC327848:PHC327855 PQY327848:PQY327855 QAU327848:QAU327855 QKQ327848:QKQ327855 QUM327848:QUM327855 REI327848:REI327855 ROE327848:ROE327855 RYA327848:RYA327855 SHW327848:SHW327855 SRS327848:SRS327855 TBO327848:TBO327855 TLK327848:TLK327855 TVG327848:TVG327855 UFC327848:UFC327855 UOY327848:UOY327855 UYU327848:UYU327855 VIQ327848:VIQ327855 VSM327848:VSM327855 WCI327848:WCI327855 WME327848:WME327855 WWA327848:WWA327855 S393384:S393391 JO393384:JO393391 TK393384:TK393391 ADG393384:ADG393391 ANC393384:ANC393391 AWY393384:AWY393391 BGU393384:BGU393391 BQQ393384:BQQ393391 CAM393384:CAM393391 CKI393384:CKI393391 CUE393384:CUE393391 DEA393384:DEA393391 DNW393384:DNW393391 DXS393384:DXS393391 EHO393384:EHO393391 ERK393384:ERK393391 FBG393384:FBG393391 FLC393384:FLC393391 FUY393384:FUY393391 GEU393384:GEU393391 GOQ393384:GOQ393391 GYM393384:GYM393391 HII393384:HII393391 HSE393384:HSE393391 ICA393384:ICA393391 ILW393384:ILW393391 IVS393384:IVS393391 JFO393384:JFO393391 JPK393384:JPK393391 JZG393384:JZG393391 KJC393384:KJC393391 KSY393384:KSY393391 LCU393384:LCU393391 LMQ393384:LMQ393391 LWM393384:LWM393391 MGI393384:MGI393391 MQE393384:MQE393391 NAA393384:NAA393391 NJW393384:NJW393391 NTS393384:NTS393391 ODO393384:ODO393391 ONK393384:ONK393391 OXG393384:OXG393391 PHC393384:PHC393391 PQY393384:PQY393391 QAU393384:QAU393391 QKQ393384:QKQ393391 QUM393384:QUM393391 REI393384:REI393391 ROE393384:ROE393391 RYA393384:RYA393391 SHW393384:SHW393391 SRS393384:SRS393391 TBO393384:TBO393391 TLK393384:TLK393391 TVG393384:TVG393391 UFC393384:UFC393391 UOY393384:UOY393391 UYU393384:UYU393391 VIQ393384:VIQ393391 VSM393384:VSM393391 WCI393384:WCI393391 WME393384:WME393391 WWA393384:WWA393391 S458920:S458927 JO458920:JO458927 TK458920:TK458927 ADG458920:ADG458927 ANC458920:ANC458927 AWY458920:AWY458927 BGU458920:BGU458927 BQQ458920:BQQ458927 CAM458920:CAM458927 CKI458920:CKI458927 CUE458920:CUE458927 DEA458920:DEA458927 DNW458920:DNW458927 DXS458920:DXS458927 EHO458920:EHO458927 ERK458920:ERK458927 FBG458920:FBG458927 FLC458920:FLC458927 FUY458920:FUY458927 GEU458920:GEU458927 GOQ458920:GOQ458927 GYM458920:GYM458927 HII458920:HII458927 HSE458920:HSE458927 ICA458920:ICA458927 ILW458920:ILW458927 IVS458920:IVS458927 JFO458920:JFO458927 JPK458920:JPK458927 JZG458920:JZG458927 KJC458920:KJC458927 KSY458920:KSY458927 LCU458920:LCU458927 LMQ458920:LMQ458927 LWM458920:LWM458927 MGI458920:MGI458927 MQE458920:MQE458927 NAA458920:NAA458927 NJW458920:NJW458927 NTS458920:NTS458927 ODO458920:ODO458927 ONK458920:ONK458927 OXG458920:OXG458927 PHC458920:PHC458927 PQY458920:PQY458927 QAU458920:QAU458927 QKQ458920:QKQ458927 QUM458920:QUM458927 REI458920:REI458927 ROE458920:ROE458927 RYA458920:RYA458927 SHW458920:SHW458927 SRS458920:SRS458927 TBO458920:TBO458927 TLK458920:TLK458927 TVG458920:TVG458927 UFC458920:UFC458927 UOY458920:UOY458927 UYU458920:UYU458927 VIQ458920:VIQ458927 VSM458920:VSM458927 WCI458920:WCI458927 WME458920:WME458927 WWA458920:WWA458927 S524456:S524463 JO524456:JO524463 TK524456:TK524463 ADG524456:ADG524463 ANC524456:ANC524463 AWY524456:AWY524463 BGU524456:BGU524463 BQQ524456:BQQ524463 CAM524456:CAM524463 CKI524456:CKI524463 CUE524456:CUE524463 DEA524456:DEA524463 DNW524456:DNW524463 DXS524456:DXS524463 EHO524456:EHO524463 ERK524456:ERK524463 FBG524456:FBG524463 FLC524456:FLC524463 FUY524456:FUY524463 GEU524456:GEU524463 GOQ524456:GOQ524463 GYM524456:GYM524463 HII524456:HII524463 HSE524456:HSE524463 ICA524456:ICA524463 ILW524456:ILW524463 IVS524456:IVS524463 JFO524456:JFO524463 JPK524456:JPK524463 JZG524456:JZG524463 KJC524456:KJC524463 KSY524456:KSY524463 LCU524456:LCU524463 LMQ524456:LMQ524463 LWM524456:LWM524463 MGI524456:MGI524463 MQE524456:MQE524463 NAA524456:NAA524463 NJW524456:NJW524463 NTS524456:NTS524463 ODO524456:ODO524463 ONK524456:ONK524463 OXG524456:OXG524463 PHC524456:PHC524463 PQY524456:PQY524463 QAU524456:QAU524463 QKQ524456:QKQ524463 QUM524456:QUM524463 REI524456:REI524463 ROE524456:ROE524463 RYA524456:RYA524463 SHW524456:SHW524463 SRS524456:SRS524463 TBO524456:TBO524463 TLK524456:TLK524463 TVG524456:TVG524463 UFC524456:UFC524463 UOY524456:UOY524463 UYU524456:UYU524463 VIQ524456:VIQ524463 VSM524456:VSM524463 WCI524456:WCI524463 WME524456:WME524463 WWA524456:WWA524463 S589992:S589999 JO589992:JO589999 TK589992:TK589999 ADG589992:ADG589999 ANC589992:ANC589999 AWY589992:AWY589999 BGU589992:BGU589999 BQQ589992:BQQ589999 CAM589992:CAM589999 CKI589992:CKI589999 CUE589992:CUE589999 DEA589992:DEA589999 DNW589992:DNW589999 DXS589992:DXS589999 EHO589992:EHO589999 ERK589992:ERK589999 FBG589992:FBG589999 FLC589992:FLC589999 FUY589992:FUY589999 GEU589992:GEU589999 GOQ589992:GOQ589999 GYM589992:GYM589999 HII589992:HII589999 HSE589992:HSE589999 ICA589992:ICA589999 ILW589992:ILW589999 IVS589992:IVS589999 JFO589992:JFO589999 JPK589992:JPK589999 JZG589992:JZG589999 KJC589992:KJC589999 KSY589992:KSY589999 LCU589992:LCU589999 LMQ589992:LMQ589999 LWM589992:LWM589999 MGI589992:MGI589999 MQE589992:MQE589999 NAA589992:NAA589999 NJW589992:NJW589999 NTS589992:NTS589999 ODO589992:ODO589999 ONK589992:ONK589999 OXG589992:OXG589999 PHC589992:PHC589999 PQY589992:PQY589999 QAU589992:QAU589999 QKQ589992:QKQ589999 QUM589992:QUM589999 REI589992:REI589999 ROE589992:ROE589999 RYA589992:RYA589999 SHW589992:SHW589999 SRS589992:SRS589999 TBO589992:TBO589999 TLK589992:TLK589999 TVG589992:TVG589999 UFC589992:UFC589999 UOY589992:UOY589999 UYU589992:UYU589999 VIQ589992:VIQ589999 VSM589992:VSM589999 WCI589992:WCI589999 WME589992:WME589999 WWA589992:WWA589999 S655528:S655535 JO655528:JO655535 TK655528:TK655535 ADG655528:ADG655535 ANC655528:ANC655535 AWY655528:AWY655535 BGU655528:BGU655535 BQQ655528:BQQ655535 CAM655528:CAM655535 CKI655528:CKI655535 CUE655528:CUE655535 DEA655528:DEA655535 DNW655528:DNW655535 DXS655528:DXS655535 EHO655528:EHO655535 ERK655528:ERK655535 FBG655528:FBG655535 FLC655528:FLC655535 FUY655528:FUY655535 GEU655528:GEU655535 GOQ655528:GOQ655535 GYM655528:GYM655535 HII655528:HII655535 HSE655528:HSE655535 ICA655528:ICA655535 ILW655528:ILW655535 IVS655528:IVS655535 JFO655528:JFO655535 JPK655528:JPK655535 JZG655528:JZG655535 KJC655528:KJC655535 KSY655528:KSY655535 LCU655528:LCU655535 LMQ655528:LMQ655535 LWM655528:LWM655535 MGI655528:MGI655535 MQE655528:MQE655535 NAA655528:NAA655535 NJW655528:NJW655535 NTS655528:NTS655535 ODO655528:ODO655535 ONK655528:ONK655535 OXG655528:OXG655535 PHC655528:PHC655535 PQY655528:PQY655535 QAU655528:QAU655535 QKQ655528:QKQ655535 QUM655528:QUM655535 REI655528:REI655535 ROE655528:ROE655535 RYA655528:RYA655535 SHW655528:SHW655535 SRS655528:SRS655535 TBO655528:TBO655535 TLK655528:TLK655535 TVG655528:TVG655535 UFC655528:UFC655535 UOY655528:UOY655535 UYU655528:UYU655535 VIQ655528:VIQ655535 VSM655528:VSM655535 WCI655528:WCI655535 WME655528:WME655535 WWA655528:WWA655535 S721064:S721071 JO721064:JO721071 TK721064:TK721071 ADG721064:ADG721071 ANC721064:ANC721071 AWY721064:AWY721071 BGU721064:BGU721071 BQQ721064:BQQ721071 CAM721064:CAM721071 CKI721064:CKI721071 CUE721064:CUE721071 DEA721064:DEA721071 DNW721064:DNW721071 DXS721064:DXS721071 EHO721064:EHO721071 ERK721064:ERK721071 FBG721064:FBG721071 FLC721064:FLC721071 FUY721064:FUY721071 GEU721064:GEU721071 GOQ721064:GOQ721071 GYM721064:GYM721071 HII721064:HII721071 HSE721064:HSE721071 ICA721064:ICA721071 ILW721064:ILW721071 IVS721064:IVS721071 JFO721064:JFO721071 JPK721064:JPK721071 JZG721064:JZG721071 KJC721064:KJC721071 KSY721064:KSY721071 LCU721064:LCU721071 LMQ721064:LMQ721071 LWM721064:LWM721071 MGI721064:MGI721071 MQE721064:MQE721071 NAA721064:NAA721071 NJW721064:NJW721071 NTS721064:NTS721071 ODO721064:ODO721071 ONK721064:ONK721071 OXG721064:OXG721071 PHC721064:PHC721071 PQY721064:PQY721071 QAU721064:QAU721071 QKQ721064:QKQ721071 QUM721064:QUM721071 REI721064:REI721071 ROE721064:ROE721071 RYA721064:RYA721071 SHW721064:SHW721071 SRS721064:SRS721071 TBO721064:TBO721071 TLK721064:TLK721071 TVG721064:TVG721071 UFC721064:UFC721071 UOY721064:UOY721071 UYU721064:UYU721071 VIQ721064:VIQ721071 VSM721064:VSM721071 WCI721064:WCI721071 WME721064:WME721071 WWA721064:WWA721071 S786600:S786607 JO786600:JO786607 TK786600:TK786607 ADG786600:ADG786607 ANC786600:ANC786607 AWY786600:AWY786607 BGU786600:BGU786607 BQQ786600:BQQ786607 CAM786600:CAM786607 CKI786600:CKI786607 CUE786600:CUE786607 DEA786600:DEA786607 DNW786600:DNW786607 DXS786600:DXS786607 EHO786600:EHO786607 ERK786600:ERK786607 FBG786600:FBG786607 FLC786600:FLC786607 FUY786600:FUY786607 GEU786600:GEU786607 GOQ786600:GOQ786607 GYM786600:GYM786607 HII786600:HII786607 HSE786600:HSE786607 ICA786600:ICA786607 ILW786600:ILW786607 IVS786600:IVS786607 JFO786600:JFO786607 JPK786600:JPK786607 JZG786600:JZG786607 KJC786600:KJC786607 KSY786600:KSY786607 LCU786600:LCU786607 LMQ786600:LMQ786607 LWM786600:LWM786607 MGI786600:MGI786607 MQE786600:MQE786607 NAA786600:NAA786607 NJW786600:NJW786607 NTS786600:NTS786607 ODO786600:ODO786607 ONK786600:ONK786607 OXG786600:OXG786607 PHC786600:PHC786607 PQY786600:PQY786607 QAU786600:QAU786607 QKQ786600:QKQ786607 QUM786600:QUM786607 REI786600:REI786607 ROE786600:ROE786607 RYA786600:RYA786607 SHW786600:SHW786607 SRS786600:SRS786607 TBO786600:TBO786607 TLK786600:TLK786607 TVG786600:TVG786607 UFC786600:UFC786607 UOY786600:UOY786607 UYU786600:UYU786607 VIQ786600:VIQ786607 VSM786600:VSM786607 WCI786600:WCI786607 WME786600:WME786607 WWA786600:WWA786607 S852136:S852143 JO852136:JO852143 TK852136:TK852143 ADG852136:ADG852143 ANC852136:ANC852143 AWY852136:AWY852143 BGU852136:BGU852143 BQQ852136:BQQ852143 CAM852136:CAM852143 CKI852136:CKI852143 CUE852136:CUE852143 DEA852136:DEA852143 DNW852136:DNW852143 DXS852136:DXS852143 EHO852136:EHO852143 ERK852136:ERK852143 FBG852136:FBG852143 FLC852136:FLC852143 FUY852136:FUY852143 GEU852136:GEU852143 GOQ852136:GOQ852143 GYM852136:GYM852143 HII852136:HII852143 HSE852136:HSE852143 ICA852136:ICA852143 ILW852136:ILW852143 IVS852136:IVS852143 JFO852136:JFO852143 JPK852136:JPK852143 JZG852136:JZG852143 KJC852136:KJC852143 KSY852136:KSY852143 LCU852136:LCU852143 LMQ852136:LMQ852143 LWM852136:LWM852143 MGI852136:MGI852143 MQE852136:MQE852143 NAA852136:NAA852143 NJW852136:NJW852143 NTS852136:NTS852143 ODO852136:ODO852143 ONK852136:ONK852143 OXG852136:OXG852143 PHC852136:PHC852143 PQY852136:PQY852143 QAU852136:QAU852143 QKQ852136:QKQ852143 QUM852136:QUM852143 REI852136:REI852143 ROE852136:ROE852143 RYA852136:RYA852143 SHW852136:SHW852143 SRS852136:SRS852143 TBO852136:TBO852143 TLK852136:TLK852143 TVG852136:TVG852143 UFC852136:UFC852143 UOY852136:UOY852143 UYU852136:UYU852143 VIQ852136:VIQ852143 VSM852136:VSM852143 WCI852136:WCI852143 WME852136:WME852143 WWA852136:WWA852143 S917672:S917679 JO917672:JO917679 TK917672:TK917679 ADG917672:ADG917679 ANC917672:ANC917679 AWY917672:AWY917679 BGU917672:BGU917679 BQQ917672:BQQ917679 CAM917672:CAM917679 CKI917672:CKI917679 CUE917672:CUE917679 DEA917672:DEA917679 DNW917672:DNW917679 DXS917672:DXS917679 EHO917672:EHO917679 ERK917672:ERK917679 FBG917672:FBG917679 FLC917672:FLC917679 FUY917672:FUY917679 GEU917672:GEU917679 GOQ917672:GOQ917679 GYM917672:GYM917679 HII917672:HII917679 HSE917672:HSE917679 ICA917672:ICA917679 ILW917672:ILW917679 IVS917672:IVS917679 JFO917672:JFO917679 JPK917672:JPK917679 JZG917672:JZG917679 KJC917672:KJC917679 KSY917672:KSY917679 LCU917672:LCU917679 LMQ917672:LMQ917679 LWM917672:LWM917679 MGI917672:MGI917679 MQE917672:MQE917679 NAA917672:NAA917679 NJW917672:NJW917679 NTS917672:NTS917679 ODO917672:ODO917679 ONK917672:ONK917679 OXG917672:OXG917679 PHC917672:PHC917679 PQY917672:PQY917679 QAU917672:QAU917679 QKQ917672:QKQ917679 QUM917672:QUM917679 REI917672:REI917679 ROE917672:ROE917679 RYA917672:RYA917679 SHW917672:SHW917679 SRS917672:SRS917679 TBO917672:TBO917679 TLK917672:TLK917679 TVG917672:TVG917679 UFC917672:UFC917679 UOY917672:UOY917679 UYU917672:UYU917679 VIQ917672:VIQ917679 VSM917672:VSM917679 WCI917672:WCI917679 WME917672:WME917679 WWA917672:WWA917679 S983208:S983215 JO983208:JO983215 TK983208:TK983215 ADG983208:ADG983215 ANC983208:ANC983215 AWY983208:AWY983215 BGU983208:BGU983215 BQQ983208:BQQ983215 CAM983208:CAM983215 CKI983208:CKI983215 CUE983208:CUE983215 DEA983208:DEA983215 DNW983208:DNW983215 DXS983208:DXS983215 EHO983208:EHO983215 ERK983208:ERK983215 FBG983208:FBG983215 FLC983208:FLC983215 FUY983208:FUY983215 GEU983208:GEU983215 GOQ983208:GOQ983215 GYM983208:GYM983215 HII983208:HII983215 HSE983208:HSE983215 ICA983208:ICA983215 ILW983208:ILW983215 IVS983208:IVS983215 JFO983208:JFO983215 JPK983208:JPK983215 JZG983208:JZG983215 KJC983208:KJC983215 KSY983208:KSY983215 LCU983208:LCU983215 LMQ983208:LMQ983215 LWM983208:LWM983215 MGI983208:MGI983215 MQE983208:MQE983215 NAA983208:NAA983215 NJW983208:NJW983215 NTS983208:NTS983215 ODO983208:ODO983215 ONK983208:ONK983215 OXG983208:OXG983215 PHC983208:PHC983215 PQY983208:PQY983215 QAU983208:QAU983215 QKQ983208:QKQ983215 QUM983208:QUM983215 REI983208:REI983215 ROE983208:ROE983215 RYA983208:RYA983215 SHW983208:SHW983215 SRS983208:SRS983215 TBO983208:TBO983215 TLK983208:TLK983215 TVG983208:TVG983215 UFC983208:UFC983215 UOY983208:UOY983215 UYU983208:UYU983215 VIQ983208:VIQ983215 VSM983208:VSM983215 WCI983208:WCI983215 WME983208:WME983215 WWA983208:WWA983215 S180:S187 JO180:JO187 TK180:TK187 ADG180:ADG187 ANC180:ANC187 AWY180:AWY187 BGU180:BGU187 BQQ180:BQQ187 CAM180:CAM187 CKI180:CKI187 CUE180:CUE187 DEA180:DEA187 DNW180:DNW187 DXS180:DXS187 EHO180:EHO187 ERK180:ERK187 FBG180:FBG187 FLC180:FLC187 FUY180:FUY187 GEU180:GEU187 GOQ180:GOQ187 GYM180:GYM187 HII180:HII187 HSE180:HSE187 ICA180:ICA187 ILW180:ILW187 IVS180:IVS187 JFO180:JFO187 JPK180:JPK187 JZG180:JZG187 KJC180:KJC187 KSY180:KSY187 LCU180:LCU187 LMQ180:LMQ187 LWM180:LWM187 MGI180:MGI187 MQE180:MQE187 NAA180:NAA187 NJW180:NJW187 NTS180:NTS187 ODO180:ODO187 ONK180:ONK187 OXG180:OXG187 PHC180:PHC187 PQY180:PQY187 QAU180:QAU187 QKQ180:QKQ187 QUM180:QUM187 REI180:REI187 ROE180:ROE187 RYA180:RYA187 SHW180:SHW187 SRS180:SRS187 TBO180:TBO187 TLK180:TLK187 TVG180:TVG187 UFC180:UFC187 UOY180:UOY187 UYU180:UYU187 VIQ180:VIQ187 VSM180:VSM187 WCI180:WCI187 WME180:WME187 WWA180:WWA187 S65716:S65723 JO65716:JO65723 TK65716:TK65723 ADG65716:ADG65723 ANC65716:ANC65723 AWY65716:AWY65723 BGU65716:BGU65723 BQQ65716:BQQ65723 CAM65716:CAM65723 CKI65716:CKI65723 CUE65716:CUE65723 DEA65716:DEA65723 DNW65716:DNW65723 DXS65716:DXS65723 EHO65716:EHO65723 ERK65716:ERK65723 FBG65716:FBG65723 FLC65716:FLC65723 FUY65716:FUY65723 GEU65716:GEU65723 GOQ65716:GOQ65723 GYM65716:GYM65723 HII65716:HII65723 HSE65716:HSE65723 ICA65716:ICA65723 ILW65716:ILW65723 IVS65716:IVS65723 JFO65716:JFO65723 JPK65716:JPK65723 JZG65716:JZG65723 KJC65716:KJC65723 KSY65716:KSY65723 LCU65716:LCU65723 LMQ65716:LMQ65723 LWM65716:LWM65723 MGI65716:MGI65723 MQE65716:MQE65723 NAA65716:NAA65723 NJW65716:NJW65723 NTS65716:NTS65723 ODO65716:ODO65723 ONK65716:ONK65723 OXG65716:OXG65723 PHC65716:PHC65723 PQY65716:PQY65723 QAU65716:QAU65723 QKQ65716:QKQ65723 QUM65716:QUM65723 REI65716:REI65723 ROE65716:ROE65723 RYA65716:RYA65723 SHW65716:SHW65723 SRS65716:SRS65723 TBO65716:TBO65723 TLK65716:TLK65723 TVG65716:TVG65723 UFC65716:UFC65723 UOY65716:UOY65723 UYU65716:UYU65723 VIQ65716:VIQ65723 VSM65716:VSM65723 WCI65716:WCI65723 WME65716:WME65723 WWA65716:WWA65723 S131252:S131259 JO131252:JO131259 TK131252:TK131259 ADG131252:ADG131259 ANC131252:ANC131259 AWY131252:AWY131259 BGU131252:BGU131259 BQQ131252:BQQ131259 CAM131252:CAM131259 CKI131252:CKI131259 CUE131252:CUE131259 DEA131252:DEA131259 DNW131252:DNW131259 DXS131252:DXS131259 EHO131252:EHO131259 ERK131252:ERK131259 FBG131252:FBG131259 FLC131252:FLC131259 FUY131252:FUY131259 GEU131252:GEU131259 GOQ131252:GOQ131259 GYM131252:GYM131259 HII131252:HII131259 HSE131252:HSE131259 ICA131252:ICA131259 ILW131252:ILW131259 IVS131252:IVS131259 JFO131252:JFO131259 JPK131252:JPK131259 JZG131252:JZG131259 KJC131252:KJC131259 KSY131252:KSY131259 LCU131252:LCU131259 LMQ131252:LMQ131259 LWM131252:LWM131259 MGI131252:MGI131259 MQE131252:MQE131259 NAA131252:NAA131259 NJW131252:NJW131259 NTS131252:NTS131259 ODO131252:ODO131259 ONK131252:ONK131259 OXG131252:OXG131259 PHC131252:PHC131259 PQY131252:PQY131259 QAU131252:QAU131259 QKQ131252:QKQ131259 QUM131252:QUM131259 REI131252:REI131259 ROE131252:ROE131259 RYA131252:RYA131259 SHW131252:SHW131259 SRS131252:SRS131259 TBO131252:TBO131259 TLK131252:TLK131259 TVG131252:TVG131259 UFC131252:UFC131259 UOY131252:UOY131259 UYU131252:UYU131259 VIQ131252:VIQ131259 VSM131252:VSM131259 WCI131252:WCI131259 WME131252:WME131259 WWA131252:WWA131259 S196788:S196795 JO196788:JO196795 TK196788:TK196795 ADG196788:ADG196795 ANC196788:ANC196795 AWY196788:AWY196795 BGU196788:BGU196795 BQQ196788:BQQ196795 CAM196788:CAM196795 CKI196788:CKI196795 CUE196788:CUE196795 DEA196788:DEA196795 DNW196788:DNW196795 DXS196788:DXS196795 EHO196788:EHO196795 ERK196788:ERK196795 FBG196788:FBG196795 FLC196788:FLC196795 FUY196788:FUY196795 GEU196788:GEU196795 GOQ196788:GOQ196795 GYM196788:GYM196795 HII196788:HII196795 HSE196788:HSE196795 ICA196788:ICA196795 ILW196788:ILW196795 IVS196788:IVS196795 JFO196788:JFO196795 JPK196788:JPK196795 JZG196788:JZG196795 KJC196788:KJC196795 KSY196788:KSY196795 LCU196788:LCU196795 LMQ196788:LMQ196795 LWM196788:LWM196795 MGI196788:MGI196795 MQE196788:MQE196795 NAA196788:NAA196795 NJW196788:NJW196795 NTS196788:NTS196795 ODO196788:ODO196795 ONK196788:ONK196795 OXG196788:OXG196795 PHC196788:PHC196795 PQY196788:PQY196795 QAU196788:QAU196795 QKQ196788:QKQ196795 QUM196788:QUM196795 REI196788:REI196795 ROE196788:ROE196795 RYA196788:RYA196795 SHW196788:SHW196795 SRS196788:SRS196795 TBO196788:TBO196795 TLK196788:TLK196795 TVG196788:TVG196795 UFC196788:UFC196795 UOY196788:UOY196795 UYU196788:UYU196795 VIQ196788:VIQ196795 VSM196788:VSM196795 WCI196788:WCI196795 WME196788:WME196795 WWA196788:WWA196795 S262324:S262331 JO262324:JO262331 TK262324:TK262331 ADG262324:ADG262331 ANC262324:ANC262331 AWY262324:AWY262331 BGU262324:BGU262331 BQQ262324:BQQ262331 CAM262324:CAM262331 CKI262324:CKI262331 CUE262324:CUE262331 DEA262324:DEA262331 DNW262324:DNW262331 DXS262324:DXS262331 EHO262324:EHO262331 ERK262324:ERK262331 FBG262324:FBG262331 FLC262324:FLC262331 FUY262324:FUY262331 GEU262324:GEU262331 GOQ262324:GOQ262331 GYM262324:GYM262331 HII262324:HII262331 HSE262324:HSE262331 ICA262324:ICA262331 ILW262324:ILW262331 IVS262324:IVS262331 JFO262324:JFO262331 JPK262324:JPK262331 JZG262324:JZG262331 KJC262324:KJC262331 KSY262324:KSY262331 LCU262324:LCU262331 LMQ262324:LMQ262331 LWM262324:LWM262331 MGI262324:MGI262331 MQE262324:MQE262331 NAA262324:NAA262331 NJW262324:NJW262331 NTS262324:NTS262331 ODO262324:ODO262331 ONK262324:ONK262331 OXG262324:OXG262331 PHC262324:PHC262331 PQY262324:PQY262331 QAU262324:QAU262331 QKQ262324:QKQ262331 QUM262324:QUM262331 REI262324:REI262331 ROE262324:ROE262331 RYA262324:RYA262331 SHW262324:SHW262331 SRS262324:SRS262331 TBO262324:TBO262331 TLK262324:TLK262331 TVG262324:TVG262331 UFC262324:UFC262331 UOY262324:UOY262331 UYU262324:UYU262331 VIQ262324:VIQ262331 VSM262324:VSM262331 WCI262324:WCI262331 WME262324:WME262331 WWA262324:WWA262331 S327860:S327867 JO327860:JO327867 TK327860:TK327867 ADG327860:ADG327867 ANC327860:ANC327867 AWY327860:AWY327867 BGU327860:BGU327867 BQQ327860:BQQ327867 CAM327860:CAM327867 CKI327860:CKI327867 CUE327860:CUE327867 DEA327860:DEA327867 DNW327860:DNW327867 DXS327860:DXS327867 EHO327860:EHO327867 ERK327860:ERK327867 FBG327860:FBG327867 FLC327860:FLC327867 FUY327860:FUY327867 GEU327860:GEU327867 GOQ327860:GOQ327867 GYM327860:GYM327867 HII327860:HII327867 HSE327860:HSE327867 ICA327860:ICA327867 ILW327860:ILW327867 IVS327860:IVS327867 JFO327860:JFO327867 JPK327860:JPK327867 JZG327860:JZG327867 KJC327860:KJC327867 KSY327860:KSY327867 LCU327860:LCU327867 LMQ327860:LMQ327867 LWM327860:LWM327867 MGI327860:MGI327867 MQE327860:MQE327867 NAA327860:NAA327867 NJW327860:NJW327867 NTS327860:NTS327867 ODO327860:ODO327867 ONK327860:ONK327867 OXG327860:OXG327867 PHC327860:PHC327867 PQY327860:PQY327867 QAU327860:QAU327867 QKQ327860:QKQ327867 QUM327860:QUM327867 REI327860:REI327867 ROE327860:ROE327867 RYA327860:RYA327867 SHW327860:SHW327867 SRS327860:SRS327867 TBO327860:TBO327867 TLK327860:TLK327867 TVG327860:TVG327867 UFC327860:UFC327867 UOY327860:UOY327867 UYU327860:UYU327867 VIQ327860:VIQ327867 VSM327860:VSM327867 WCI327860:WCI327867 WME327860:WME327867 WWA327860:WWA327867 S393396:S393403 JO393396:JO393403 TK393396:TK393403 ADG393396:ADG393403 ANC393396:ANC393403 AWY393396:AWY393403 BGU393396:BGU393403 BQQ393396:BQQ393403 CAM393396:CAM393403 CKI393396:CKI393403 CUE393396:CUE393403 DEA393396:DEA393403 DNW393396:DNW393403 DXS393396:DXS393403 EHO393396:EHO393403 ERK393396:ERK393403 FBG393396:FBG393403 FLC393396:FLC393403 FUY393396:FUY393403 GEU393396:GEU393403 GOQ393396:GOQ393403 GYM393396:GYM393403 HII393396:HII393403 HSE393396:HSE393403 ICA393396:ICA393403 ILW393396:ILW393403 IVS393396:IVS393403 JFO393396:JFO393403 JPK393396:JPK393403 JZG393396:JZG393403 KJC393396:KJC393403 KSY393396:KSY393403 LCU393396:LCU393403 LMQ393396:LMQ393403 LWM393396:LWM393403 MGI393396:MGI393403 MQE393396:MQE393403 NAA393396:NAA393403 NJW393396:NJW393403 NTS393396:NTS393403 ODO393396:ODO393403 ONK393396:ONK393403 OXG393396:OXG393403 PHC393396:PHC393403 PQY393396:PQY393403 QAU393396:QAU393403 QKQ393396:QKQ393403 QUM393396:QUM393403 REI393396:REI393403 ROE393396:ROE393403 RYA393396:RYA393403 SHW393396:SHW393403 SRS393396:SRS393403 TBO393396:TBO393403 TLK393396:TLK393403 TVG393396:TVG393403 UFC393396:UFC393403 UOY393396:UOY393403 UYU393396:UYU393403 VIQ393396:VIQ393403 VSM393396:VSM393403 WCI393396:WCI393403 WME393396:WME393403 WWA393396:WWA393403 S458932:S458939 JO458932:JO458939 TK458932:TK458939 ADG458932:ADG458939 ANC458932:ANC458939 AWY458932:AWY458939 BGU458932:BGU458939 BQQ458932:BQQ458939 CAM458932:CAM458939 CKI458932:CKI458939 CUE458932:CUE458939 DEA458932:DEA458939 DNW458932:DNW458939 DXS458932:DXS458939 EHO458932:EHO458939 ERK458932:ERK458939 FBG458932:FBG458939 FLC458932:FLC458939 FUY458932:FUY458939 GEU458932:GEU458939 GOQ458932:GOQ458939 GYM458932:GYM458939 HII458932:HII458939 HSE458932:HSE458939 ICA458932:ICA458939 ILW458932:ILW458939 IVS458932:IVS458939 JFO458932:JFO458939 JPK458932:JPK458939 JZG458932:JZG458939 KJC458932:KJC458939 KSY458932:KSY458939 LCU458932:LCU458939 LMQ458932:LMQ458939 LWM458932:LWM458939 MGI458932:MGI458939 MQE458932:MQE458939 NAA458932:NAA458939 NJW458932:NJW458939 NTS458932:NTS458939 ODO458932:ODO458939 ONK458932:ONK458939 OXG458932:OXG458939 PHC458932:PHC458939 PQY458932:PQY458939 QAU458932:QAU458939 QKQ458932:QKQ458939 QUM458932:QUM458939 REI458932:REI458939 ROE458932:ROE458939 RYA458932:RYA458939 SHW458932:SHW458939 SRS458932:SRS458939 TBO458932:TBO458939 TLK458932:TLK458939 TVG458932:TVG458939 UFC458932:UFC458939 UOY458932:UOY458939 UYU458932:UYU458939 VIQ458932:VIQ458939 VSM458932:VSM458939 WCI458932:WCI458939 WME458932:WME458939 WWA458932:WWA458939 S524468:S524475 JO524468:JO524475 TK524468:TK524475 ADG524468:ADG524475 ANC524468:ANC524475 AWY524468:AWY524475 BGU524468:BGU524475 BQQ524468:BQQ524475 CAM524468:CAM524475 CKI524468:CKI524475 CUE524468:CUE524475 DEA524468:DEA524475 DNW524468:DNW524475 DXS524468:DXS524475 EHO524468:EHO524475 ERK524468:ERK524475 FBG524468:FBG524475 FLC524468:FLC524475 FUY524468:FUY524475 GEU524468:GEU524475 GOQ524468:GOQ524475 GYM524468:GYM524475 HII524468:HII524475 HSE524468:HSE524475 ICA524468:ICA524475 ILW524468:ILW524475 IVS524468:IVS524475 JFO524468:JFO524475 JPK524468:JPK524475 JZG524468:JZG524475 KJC524468:KJC524475 KSY524468:KSY524475 LCU524468:LCU524475 LMQ524468:LMQ524475 LWM524468:LWM524475 MGI524468:MGI524475 MQE524468:MQE524475 NAA524468:NAA524475 NJW524468:NJW524475 NTS524468:NTS524475 ODO524468:ODO524475 ONK524468:ONK524475 OXG524468:OXG524475 PHC524468:PHC524475 PQY524468:PQY524475 QAU524468:QAU524475 QKQ524468:QKQ524475 QUM524468:QUM524475 REI524468:REI524475 ROE524468:ROE524475 RYA524468:RYA524475 SHW524468:SHW524475 SRS524468:SRS524475 TBO524468:TBO524475 TLK524468:TLK524475 TVG524468:TVG524475 UFC524468:UFC524475 UOY524468:UOY524475 UYU524468:UYU524475 VIQ524468:VIQ524475 VSM524468:VSM524475 WCI524468:WCI524475 WME524468:WME524475 WWA524468:WWA524475 S590004:S590011 JO590004:JO590011 TK590004:TK590011 ADG590004:ADG590011 ANC590004:ANC590011 AWY590004:AWY590011 BGU590004:BGU590011 BQQ590004:BQQ590011 CAM590004:CAM590011 CKI590004:CKI590011 CUE590004:CUE590011 DEA590004:DEA590011 DNW590004:DNW590011 DXS590004:DXS590011 EHO590004:EHO590011 ERK590004:ERK590011 FBG590004:FBG590011 FLC590004:FLC590011 FUY590004:FUY590011 GEU590004:GEU590011 GOQ590004:GOQ590011 GYM590004:GYM590011 HII590004:HII590011 HSE590004:HSE590011 ICA590004:ICA590011 ILW590004:ILW590011 IVS590004:IVS590011 JFO590004:JFO590011 JPK590004:JPK590011 JZG590004:JZG590011 KJC590004:KJC590011 KSY590004:KSY590011 LCU590004:LCU590011 LMQ590004:LMQ590011 LWM590004:LWM590011 MGI590004:MGI590011 MQE590004:MQE590011 NAA590004:NAA590011 NJW590004:NJW590011 NTS590004:NTS590011 ODO590004:ODO590011 ONK590004:ONK590011 OXG590004:OXG590011 PHC590004:PHC590011 PQY590004:PQY590011 QAU590004:QAU590011 QKQ590004:QKQ590011 QUM590004:QUM590011 REI590004:REI590011 ROE590004:ROE590011 RYA590004:RYA590011 SHW590004:SHW590011 SRS590004:SRS590011 TBO590004:TBO590011 TLK590004:TLK590011 TVG590004:TVG590011 UFC590004:UFC590011 UOY590004:UOY590011 UYU590004:UYU590011 VIQ590004:VIQ590011 VSM590004:VSM590011 WCI590004:WCI590011 WME590004:WME590011 WWA590004:WWA590011 S655540:S655547 JO655540:JO655547 TK655540:TK655547 ADG655540:ADG655547 ANC655540:ANC655547 AWY655540:AWY655547 BGU655540:BGU655547 BQQ655540:BQQ655547 CAM655540:CAM655547 CKI655540:CKI655547 CUE655540:CUE655547 DEA655540:DEA655547 DNW655540:DNW655547 DXS655540:DXS655547 EHO655540:EHO655547 ERK655540:ERK655547 FBG655540:FBG655547 FLC655540:FLC655547 FUY655540:FUY655547 GEU655540:GEU655547 GOQ655540:GOQ655547 GYM655540:GYM655547 HII655540:HII655547 HSE655540:HSE655547 ICA655540:ICA655547 ILW655540:ILW655547 IVS655540:IVS655547 JFO655540:JFO655547 JPK655540:JPK655547 JZG655540:JZG655547 KJC655540:KJC655547 KSY655540:KSY655547 LCU655540:LCU655547 LMQ655540:LMQ655547 LWM655540:LWM655547 MGI655540:MGI655547 MQE655540:MQE655547 NAA655540:NAA655547 NJW655540:NJW655547 NTS655540:NTS655547 ODO655540:ODO655547 ONK655540:ONK655547 OXG655540:OXG655547 PHC655540:PHC655547 PQY655540:PQY655547 QAU655540:QAU655547 QKQ655540:QKQ655547 QUM655540:QUM655547 REI655540:REI655547 ROE655540:ROE655547 RYA655540:RYA655547 SHW655540:SHW655547 SRS655540:SRS655547 TBO655540:TBO655547 TLK655540:TLK655547 TVG655540:TVG655547 UFC655540:UFC655547 UOY655540:UOY655547 UYU655540:UYU655547 VIQ655540:VIQ655547 VSM655540:VSM655547 WCI655540:WCI655547 WME655540:WME655547 WWA655540:WWA655547 S721076:S721083 JO721076:JO721083 TK721076:TK721083 ADG721076:ADG721083 ANC721076:ANC721083 AWY721076:AWY721083 BGU721076:BGU721083 BQQ721076:BQQ721083 CAM721076:CAM721083 CKI721076:CKI721083 CUE721076:CUE721083 DEA721076:DEA721083 DNW721076:DNW721083 DXS721076:DXS721083 EHO721076:EHO721083 ERK721076:ERK721083 FBG721076:FBG721083 FLC721076:FLC721083 FUY721076:FUY721083 GEU721076:GEU721083 GOQ721076:GOQ721083 GYM721076:GYM721083 HII721076:HII721083 HSE721076:HSE721083 ICA721076:ICA721083 ILW721076:ILW721083 IVS721076:IVS721083 JFO721076:JFO721083 JPK721076:JPK721083 JZG721076:JZG721083 KJC721076:KJC721083 KSY721076:KSY721083 LCU721076:LCU721083 LMQ721076:LMQ721083 LWM721076:LWM721083 MGI721076:MGI721083 MQE721076:MQE721083 NAA721076:NAA721083 NJW721076:NJW721083 NTS721076:NTS721083 ODO721076:ODO721083 ONK721076:ONK721083 OXG721076:OXG721083 PHC721076:PHC721083 PQY721076:PQY721083 QAU721076:QAU721083 QKQ721076:QKQ721083 QUM721076:QUM721083 REI721076:REI721083 ROE721076:ROE721083 RYA721076:RYA721083 SHW721076:SHW721083 SRS721076:SRS721083 TBO721076:TBO721083 TLK721076:TLK721083 TVG721076:TVG721083 UFC721076:UFC721083 UOY721076:UOY721083 UYU721076:UYU721083 VIQ721076:VIQ721083 VSM721076:VSM721083 WCI721076:WCI721083 WME721076:WME721083 WWA721076:WWA721083 S786612:S786619 JO786612:JO786619 TK786612:TK786619 ADG786612:ADG786619 ANC786612:ANC786619 AWY786612:AWY786619 BGU786612:BGU786619 BQQ786612:BQQ786619 CAM786612:CAM786619 CKI786612:CKI786619 CUE786612:CUE786619 DEA786612:DEA786619 DNW786612:DNW786619 DXS786612:DXS786619 EHO786612:EHO786619 ERK786612:ERK786619 FBG786612:FBG786619 FLC786612:FLC786619 FUY786612:FUY786619 GEU786612:GEU786619 GOQ786612:GOQ786619 GYM786612:GYM786619 HII786612:HII786619 HSE786612:HSE786619 ICA786612:ICA786619 ILW786612:ILW786619 IVS786612:IVS786619 JFO786612:JFO786619 JPK786612:JPK786619 JZG786612:JZG786619 KJC786612:KJC786619 KSY786612:KSY786619 LCU786612:LCU786619 LMQ786612:LMQ786619 LWM786612:LWM786619 MGI786612:MGI786619 MQE786612:MQE786619 NAA786612:NAA786619 NJW786612:NJW786619 NTS786612:NTS786619 ODO786612:ODO786619 ONK786612:ONK786619 OXG786612:OXG786619 PHC786612:PHC786619 PQY786612:PQY786619 QAU786612:QAU786619 QKQ786612:QKQ786619 QUM786612:QUM786619 REI786612:REI786619 ROE786612:ROE786619 RYA786612:RYA786619 SHW786612:SHW786619 SRS786612:SRS786619 TBO786612:TBO786619 TLK786612:TLK786619 TVG786612:TVG786619 UFC786612:UFC786619 UOY786612:UOY786619 UYU786612:UYU786619 VIQ786612:VIQ786619 VSM786612:VSM786619 WCI786612:WCI786619 WME786612:WME786619 WWA786612:WWA786619 S852148:S852155 JO852148:JO852155 TK852148:TK852155 ADG852148:ADG852155 ANC852148:ANC852155 AWY852148:AWY852155 BGU852148:BGU852155 BQQ852148:BQQ852155 CAM852148:CAM852155 CKI852148:CKI852155 CUE852148:CUE852155 DEA852148:DEA852155 DNW852148:DNW852155 DXS852148:DXS852155 EHO852148:EHO852155 ERK852148:ERK852155 FBG852148:FBG852155 FLC852148:FLC852155 FUY852148:FUY852155 GEU852148:GEU852155 GOQ852148:GOQ852155 GYM852148:GYM852155 HII852148:HII852155 HSE852148:HSE852155 ICA852148:ICA852155 ILW852148:ILW852155 IVS852148:IVS852155 JFO852148:JFO852155 JPK852148:JPK852155 JZG852148:JZG852155 KJC852148:KJC852155 KSY852148:KSY852155 LCU852148:LCU852155 LMQ852148:LMQ852155 LWM852148:LWM852155 MGI852148:MGI852155 MQE852148:MQE852155 NAA852148:NAA852155 NJW852148:NJW852155 NTS852148:NTS852155 ODO852148:ODO852155 ONK852148:ONK852155 OXG852148:OXG852155 PHC852148:PHC852155 PQY852148:PQY852155 QAU852148:QAU852155 QKQ852148:QKQ852155 QUM852148:QUM852155 REI852148:REI852155 ROE852148:ROE852155 RYA852148:RYA852155 SHW852148:SHW852155 SRS852148:SRS852155 TBO852148:TBO852155 TLK852148:TLK852155 TVG852148:TVG852155 UFC852148:UFC852155 UOY852148:UOY852155 UYU852148:UYU852155 VIQ852148:VIQ852155 VSM852148:VSM852155 WCI852148:WCI852155 WME852148:WME852155 WWA852148:WWA852155 S917684:S917691 JO917684:JO917691 TK917684:TK917691 ADG917684:ADG917691 ANC917684:ANC917691 AWY917684:AWY917691 BGU917684:BGU917691 BQQ917684:BQQ917691 CAM917684:CAM917691 CKI917684:CKI917691 CUE917684:CUE917691 DEA917684:DEA917691 DNW917684:DNW917691 DXS917684:DXS917691 EHO917684:EHO917691 ERK917684:ERK917691 FBG917684:FBG917691 FLC917684:FLC917691 FUY917684:FUY917691 GEU917684:GEU917691 GOQ917684:GOQ917691 GYM917684:GYM917691 HII917684:HII917691 HSE917684:HSE917691 ICA917684:ICA917691 ILW917684:ILW917691 IVS917684:IVS917691 JFO917684:JFO917691 JPK917684:JPK917691 JZG917684:JZG917691 KJC917684:KJC917691 KSY917684:KSY917691 LCU917684:LCU917691 LMQ917684:LMQ917691 LWM917684:LWM917691 MGI917684:MGI917691 MQE917684:MQE917691 NAA917684:NAA917691 NJW917684:NJW917691 NTS917684:NTS917691 ODO917684:ODO917691 ONK917684:ONK917691 OXG917684:OXG917691 PHC917684:PHC917691 PQY917684:PQY917691 QAU917684:QAU917691 QKQ917684:QKQ917691 QUM917684:QUM917691 REI917684:REI917691 ROE917684:ROE917691 RYA917684:RYA917691 SHW917684:SHW917691 SRS917684:SRS917691 TBO917684:TBO917691 TLK917684:TLK917691 TVG917684:TVG917691 UFC917684:UFC917691 UOY917684:UOY917691 UYU917684:UYU917691 VIQ917684:VIQ917691 VSM917684:VSM917691 WCI917684:WCI917691 WME917684:WME917691 WWA917684:WWA917691 S983220:S983227 JO983220:JO983227 TK983220:TK983227 ADG983220:ADG983227 ANC983220:ANC983227 AWY983220:AWY983227 BGU983220:BGU983227 BQQ983220:BQQ983227 CAM983220:CAM983227 CKI983220:CKI983227 CUE983220:CUE983227 DEA983220:DEA983227 DNW983220:DNW983227 DXS983220:DXS983227 EHO983220:EHO983227 ERK983220:ERK983227 FBG983220:FBG983227 FLC983220:FLC983227 FUY983220:FUY983227 GEU983220:GEU983227 GOQ983220:GOQ983227 GYM983220:GYM983227 HII983220:HII983227 HSE983220:HSE983227 ICA983220:ICA983227 ILW983220:ILW983227 IVS983220:IVS983227 JFO983220:JFO983227 JPK983220:JPK983227 JZG983220:JZG983227 KJC983220:KJC983227 KSY983220:KSY983227 LCU983220:LCU983227 LMQ983220:LMQ983227 LWM983220:LWM983227 MGI983220:MGI983227 MQE983220:MQE983227 NAA983220:NAA983227 NJW983220:NJW983227 NTS983220:NTS983227 ODO983220:ODO983227 ONK983220:ONK983227 OXG983220:OXG983227 PHC983220:PHC983227 PQY983220:PQY983227 QAU983220:QAU983227 QKQ983220:QKQ983227 QUM983220:QUM983227 REI983220:REI983227 ROE983220:ROE983227 RYA983220:RYA983227 SHW983220:SHW983227 SRS983220:SRS983227 TBO983220:TBO983227 TLK983220:TLK983227 TVG983220:TVG983227 UFC983220:UFC983227 UOY983220:UOY983227 UYU983220:UYU983227 VIQ983220:VIQ983227 VSM983220:VSM983227 WCI983220:WCI983227 WME983220:WME983227 WWA983220:WWA983227 S192:S199 JO192:JO199 TK192:TK199 ADG192:ADG199 ANC192:ANC199 AWY192:AWY199 BGU192:BGU199 BQQ192:BQQ199 CAM192:CAM199 CKI192:CKI199 CUE192:CUE199 DEA192:DEA199 DNW192:DNW199 DXS192:DXS199 EHO192:EHO199 ERK192:ERK199 FBG192:FBG199 FLC192:FLC199 FUY192:FUY199 GEU192:GEU199 GOQ192:GOQ199 GYM192:GYM199 HII192:HII199 HSE192:HSE199 ICA192:ICA199 ILW192:ILW199 IVS192:IVS199 JFO192:JFO199 JPK192:JPK199 JZG192:JZG199 KJC192:KJC199 KSY192:KSY199 LCU192:LCU199 LMQ192:LMQ199 LWM192:LWM199 MGI192:MGI199 MQE192:MQE199 NAA192:NAA199 NJW192:NJW199 NTS192:NTS199 ODO192:ODO199 ONK192:ONK199 OXG192:OXG199 PHC192:PHC199 PQY192:PQY199 QAU192:QAU199 QKQ192:QKQ199 QUM192:QUM199 REI192:REI199 ROE192:ROE199 RYA192:RYA199 SHW192:SHW199 SRS192:SRS199 TBO192:TBO199 TLK192:TLK199 TVG192:TVG199 UFC192:UFC199 UOY192:UOY199 UYU192:UYU199 VIQ192:VIQ199 VSM192:VSM199 WCI192:WCI199 WME192:WME199 WWA192:WWA199 S65728:S65735 JO65728:JO65735 TK65728:TK65735 ADG65728:ADG65735 ANC65728:ANC65735 AWY65728:AWY65735 BGU65728:BGU65735 BQQ65728:BQQ65735 CAM65728:CAM65735 CKI65728:CKI65735 CUE65728:CUE65735 DEA65728:DEA65735 DNW65728:DNW65735 DXS65728:DXS65735 EHO65728:EHO65735 ERK65728:ERK65735 FBG65728:FBG65735 FLC65728:FLC65735 FUY65728:FUY65735 GEU65728:GEU65735 GOQ65728:GOQ65735 GYM65728:GYM65735 HII65728:HII65735 HSE65728:HSE65735 ICA65728:ICA65735 ILW65728:ILW65735 IVS65728:IVS65735 JFO65728:JFO65735 JPK65728:JPK65735 JZG65728:JZG65735 KJC65728:KJC65735 KSY65728:KSY65735 LCU65728:LCU65735 LMQ65728:LMQ65735 LWM65728:LWM65735 MGI65728:MGI65735 MQE65728:MQE65735 NAA65728:NAA65735 NJW65728:NJW65735 NTS65728:NTS65735 ODO65728:ODO65735 ONK65728:ONK65735 OXG65728:OXG65735 PHC65728:PHC65735 PQY65728:PQY65735 QAU65728:QAU65735 QKQ65728:QKQ65735 QUM65728:QUM65735 REI65728:REI65735 ROE65728:ROE65735 RYA65728:RYA65735 SHW65728:SHW65735 SRS65728:SRS65735 TBO65728:TBO65735 TLK65728:TLK65735 TVG65728:TVG65735 UFC65728:UFC65735 UOY65728:UOY65735 UYU65728:UYU65735 VIQ65728:VIQ65735 VSM65728:VSM65735 WCI65728:WCI65735 WME65728:WME65735 WWA65728:WWA65735 S131264:S131271 JO131264:JO131271 TK131264:TK131271 ADG131264:ADG131271 ANC131264:ANC131271 AWY131264:AWY131271 BGU131264:BGU131271 BQQ131264:BQQ131271 CAM131264:CAM131271 CKI131264:CKI131271 CUE131264:CUE131271 DEA131264:DEA131271 DNW131264:DNW131271 DXS131264:DXS131271 EHO131264:EHO131271 ERK131264:ERK131271 FBG131264:FBG131271 FLC131264:FLC131271 FUY131264:FUY131271 GEU131264:GEU131271 GOQ131264:GOQ131271 GYM131264:GYM131271 HII131264:HII131271 HSE131264:HSE131271 ICA131264:ICA131271 ILW131264:ILW131271 IVS131264:IVS131271 JFO131264:JFO131271 JPK131264:JPK131271 JZG131264:JZG131271 KJC131264:KJC131271 KSY131264:KSY131271 LCU131264:LCU131271 LMQ131264:LMQ131271 LWM131264:LWM131271 MGI131264:MGI131271 MQE131264:MQE131271 NAA131264:NAA131271 NJW131264:NJW131271 NTS131264:NTS131271 ODO131264:ODO131271 ONK131264:ONK131271 OXG131264:OXG131271 PHC131264:PHC131271 PQY131264:PQY131271 QAU131264:QAU131271 QKQ131264:QKQ131271 QUM131264:QUM131271 REI131264:REI131271 ROE131264:ROE131271 RYA131264:RYA131271 SHW131264:SHW131271 SRS131264:SRS131271 TBO131264:TBO131271 TLK131264:TLK131271 TVG131264:TVG131271 UFC131264:UFC131271 UOY131264:UOY131271 UYU131264:UYU131271 VIQ131264:VIQ131271 VSM131264:VSM131271 WCI131264:WCI131271 WME131264:WME131271 WWA131264:WWA131271 S196800:S196807 JO196800:JO196807 TK196800:TK196807 ADG196800:ADG196807 ANC196800:ANC196807 AWY196800:AWY196807 BGU196800:BGU196807 BQQ196800:BQQ196807 CAM196800:CAM196807 CKI196800:CKI196807 CUE196800:CUE196807 DEA196800:DEA196807 DNW196800:DNW196807 DXS196800:DXS196807 EHO196800:EHO196807 ERK196800:ERK196807 FBG196800:FBG196807 FLC196800:FLC196807 FUY196800:FUY196807 GEU196800:GEU196807 GOQ196800:GOQ196807 GYM196800:GYM196807 HII196800:HII196807 HSE196800:HSE196807 ICA196800:ICA196807 ILW196800:ILW196807 IVS196800:IVS196807 JFO196800:JFO196807 JPK196800:JPK196807 JZG196800:JZG196807 KJC196800:KJC196807 KSY196800:KSY196807 LCU196800:LCU196807 LMQ196800:LMQ196807 LWM196800:LWM196807 MGI196800:MGI196807 MQE196800:MQE196807 NAA196800:NAA196807 NJW196800:NJW196807 NTS196800:NTS196807 ODO196800:ODO196807 ONK196800:ONK196807 OXG196800:OXG196807 PHC196800:PHC196807 PQY196800:PQY196807 QAU196800:QAU196807 QKQ196800:QKQ196807 QUM196800:QUM196807 REI196800:REI196807 ROE196800:ROE196807 RYA196800:RYA196807 SHW196800:SHW196807 SRS196800:SRS196807 TBO196800:TBO196807 TLK196800:TLK196807 TVG196800:TVG196807 UFC196800:UFC196807 UOY196800:UOY196807 UYU196800:UYU196807 VIQ196800:VIQ196807 VSM196800:VSM196807 WCI196800:WCI196807 WME196800:WME196807 WWA196800:WWA196807 S262336:S262343 JO262336:JO262343 TK262336:TK262343 ADG262336:ADG262343 ANC262336:ANC262343 AWY262336:AWY262343 BGU262336:BGU262343 BQQ262336:BQQ262343 CAM262336:CAM262343 CKI262336:CKI262343 CUE262336:CUE262343 DEA262336:DEA262343 DNW262336:DNW262343 DXS262336:DXS262343 EHO262336:EHO262343 ERK262336:ERK262343 FBG262336:FBG262343 FLC262336:FLC262343 FUY262336:FUY262343 GEU262336:GEU262343 GOQ262336:GOQ262343 GYM262336:GYM262343 HII262336:HII262343 HSE262336:HSE262343 ICA262336:ICA262343 ILW262336:ILW262343 IVS262336:IVS262343 JFO262336:JFO262343 JPK262336:JPK262343 JZG262336:JZG262343 KJC262336:KJC262343 KSY262336:KSY262343 LCU262336:LCU262343 LMQ262336:LMQ262343 LWM262336:LWM262343 MGI262336:MGI262343 MQE262336:MQE262343 NAA262336:NAA262343 NJW262336:NJW262343 NTS262336:NTS262343 ODO262336:ODO262343 ONK262336:ONK262343 OXG262336:OXG262343 PHC262336:PHC262343 PQY262336:PQY262343 QAU262336:QAU262343 QKQ262336:QKQ262343 QUM262336:QUM262343 REI262336:REI262343 ROE262336:ROE262343 RYA262336:RYA262343 SHW262336:SHW262343 SRS262336:SRS262343 TBO262336:TBO262343 TLK262336:TLK262343 TVG262336:TVG262343 UFC262336:UFC262343 UOY262336:UOY262343 UYU262336:UYU262343 VIQ262336:VIQ262343 VSM262336:VSM262343 WCI262336:WCI262343 WME262336:WME262343 WWA262336:WWA262343 S327872:S327879 JO327872:JO327879 TK327872:TK327879 ADG327872:ADG327879 ANC327872:ANC327879 AWY327872:AWY327879 BGU327872:BGU327879 BQQ327872:BQQ327879 CAM327872:CAM327879 CKI327872:CKI327879 CUE327872:CUE327879 DEA327872:DEA327879 DNW327872:DNW327879 DXS327872:DXS327879 EHO327872:EHO327879 ERK327872:ERK327879 FBG327872:FBG327879 FLC327872:FLC327879 FUY327872:FUY327879 GEU327872:GEU327879 GOQ327872:GOQ327879 GYM327872:GYM327879 HII327872:HII327879 HSE327872:HSE327879 ICA327872:ICA327879 ILW327872:ILW327879 IVS327872:IVS327879 JFO327872:JFO327879 JPK327872:JPK327879 JZG327872:JZG327879 KJC327872:KJC327879 KSY327872:KSY327879 LCU327872:LCU327879 LMQ327872:LMQ327879 LWM327872:LWM327879 MGI327872:MGI327879 MQE327872:MQE327879 NAA327872:NAA327879 NJW327872:NJW327879 NTS327872:NTS327879 ODO327872:ODO327879 ONK327872:ONK327879 OXG327872:OXG327879 PHC327872:PHC327879 PQY327872:PQY327879 QAU327872:QAU327879 QKQ327872:QKQ327879 QUM327872:QUM327879 REI327872:REI327879 ROE327872:ROE327879 RYA327872:RYA327879 SHW327872:SHW327879 SRS327872:SRS327879 TBO327872:TBO327879 TLK327872:TLK327879 TVG327872:TVG327879 UFC327872:UFC327879 UOY327872:UOY327879 UYU327872:UYU327879 VIQ327872:VIQ327879 VSM327872:VSM327879 WCI327872:WCI327879 WME327872:WME327879 WWA327872:WWA327879 S393408:S393415 JO393408:JO393415 TK393408:TK393415 ADG393408:ADG393415 ANC393408:ANC393415 AWY393408:AWY393415 BGU393408:BGU393415 BQQ393408:BQQ393415 CAM393408:CAM393415 CKI393408:CKI393415 CUE393408:CUE393415 DEA393408:DEA393415 DNW393408:DNW393415 DXS393408:DXS393415 EHO393408:EHO393415 ERK393408:ERK393415 FBG393408:FBG393415 FLC393408:FLC393415 FUY393408:FUY393415 GEU393408:GEU393415 GOQ393408:GOQ393415 GYM393408:GYM393415 HII393408:HII393415 HSE393408:HSE393415 ICA393408:ICA393415 ILW393408:ILW393415 IVS393408:IVS393415 JFO393408:JFO393415 JPK393408:JPK393415 JZG393408:JZG393415 KJC393408:KJC393415 KSY393408:KSY393415 LCU393408:LCU393415 LMQ393408:LMQ393415 LWM393408:LWM393415 MGI393408:MGI393415 MQE393408:MQE393415 NAA393408:NAA393415 NJW393408:NJW393415 NTS393408:NTS393415 ODO393408:ODO393415 ONK393408:ONK393415 OXG393408:OXG393415 PHC393408:PHC393415 PQY393408:PQY393415 QAU393408:QAU393415 QKQ393408:QKQ393415 QUM393408:QUM393415 REI393408:REI393415 ROE393408:ROE393415 RYA393408:RYA393415 SHW393408:SHW393415 SRS393408:SRS393415 TBO393408:TBO393415 TLK393408:TLK393415 TVG393408:TVG393415 UFC393408:UFC393415 UOY393408:UOY393415 UYU393408:UYU393415 VIQ393408:VIQ393415 VSM393408:VSM393415 WCI393408:WCI393415 WME393408:WME393415 WWA393408:WWA393415 S458944:S458951 JO458944:JO458951 TK458944:TK458951 ADG458944:ADG458951 ANC458944:ANC458951 AWY458944:AWY458951 BGU458944:BGU458951 BQQ458944:BQQ458951 CAM458944:CAM458951 CKI458944:CKI458951 CUE458944:CUE458951 DEA458944:DEA458951 DNW458944:DNW458951 DXS458944:DXS458951 EHO458944:EHO458951 ERK458944:ERK458951 FBG458944:FBG458951 FLC458944:FLC458951 FUY458944:FUY458951 GEU458944:GEU458951 GOQ458944:GOQ458951 GYM458944:GYM458951 HII458944:HII458951 HSE458944:HSE458951 ICA458944:ICA458951 ILW458944:ILW458951 IVS458944:IVS458951 JFO458944:JFO458951 JPK458944:JPK458951 JZG458944:JZG458951 KJC458944:KJC458951 KSY458944:KSY458951 LCU458944:LCU458951 LMQ458944:LMQ458951 LWM458944:LWM458951 MGI458944:MGI458951 MQE458944:MQE458951 NAA458944:NAA458951 NJW458944:NJW458951 NTS458944:NTS458951 ODO458944:ODO458951 ONK458944:ONK458951 OXG458944:OXG458951 PHC458944:PHC458951 PQY458944:PQY458951 QAU458944:QAU458951 QKQ458944:QKQ458951 QUM458944:QUM458951 REI458944:REI458951 ROE458944:ROE458951 RYA458944:RYA458951 SHW458944:SHW458951 SRS458944:SRS458951 TBO458944:TBO458951 TLK458944:TLK458951 TVG458944:TVG458951 UFC458944:UFC458951 UOY458944:UOY458951 UYU458944:UYU458951 VIQ458944:VIQ458951 VSM458944:VSM458951 WCI458944:WCI458951 WME458944:WME458951 WWA458944:WWA458951 S524480:S524487 JO524480:JO524487 TK524480:TK524487 ADG524480:ADG524487 ANC524480:ANC524487 AWY524480:AWY524487 BGU524480:BGU524487 BQQ524480:BQQ524487 CAM524480:CAM524487 CKI524480:CKI524487 CUE524480:CUE524487 DEA524480:DEA524487 DNW524480:DNW524487 DXS524480:DXS524487 EHO524480:EHO524487 ERK524480:ERK524487 FBG524480:FBG524487 FLC524480:FLC524487 FUY524480:FUY524487 GEU524480:GEU524487 GOQ524480:GOQ524487 GYM524480:GYM524487 HII524480:HII524487 HSE524480:HSE524487 ICA524480:ICA524487 ILW524480:ILW524487 IVS524480:IVS524487 JFO524480:JFO524487 JPK524480:JPK524487 JZG524480:JZG524487 KJC524480:KJC524487 KSY524480:KSY524487 LCU524480:LCU524487 LMQ524480:LMQ524487 LWM524480:LWM524487 MGI524480:MGI524487 MQE524480:MQE524487 NAA524480:NAA524487 NJW524480:NJW524487 NTS524480:NTS524487 ODO524480:ODO524487 ONK524480:ONK524487 OXG524480:OXG524487 PHC524480:PHC524487 PQY524480:PQY524487 QAU524480:QAU524487 QKQ524480:QKQ524487 QUM524480:QUM524487 REI524480:REI524487 ROE524480:ROE524487 RYA524480:RYA524487 SHW524480:SHW524487 SRS524480:SRS524487 TBO524480:TBO524487 TLK524480:TLK524487 TVG524480:TVG524487 UFC524480:UFC524487 UOY524480:UOY524487 UYU524480:UYU524487 VIQ524480:VIQ524487 VSM524480:VSM524487 WCI524480:WCI524487 WME524480:WME524487 WWA524480:WWA524487 S590016:S590023 JO590016:JO590023 TK590016:TK590023 ADG590016:ADG590023 ANC590016:ANC590023 AWY590016:AWY590023 BGU590016:BGU590023 BQQ590016:BQQ590023 CAM590016:CAM590023 CKI590016:CKI590023 CUE590016:CUE590023 DEA590016:DEA590023 DNW590016:DNW590023 DXS590016:DXS590023 EHO590016:EHO590023 ERK590016:ERK590023 FBG590016:FBG590023 FLC590016:FLC590023 FUY590016:FUY590023 GEU590016:GEU590023 GOQ590016:GOQ590023 GYM590016:GYM590023 HII590016:HII590023 HSE590016:HSE590023 ICA590016:ICA590023 ILW590016:ILW590023 IVS590016:IVS590023 JFO590016:JFO590023 JPK590016:JPK590023 JZG590016:JZG590023 KJC590016:KJC590023 KSY590016:KSY590023 LCU590016:LCU590023 LMQ590016:LMQ590023 LWM590016:LWM590023 MGI590016:MGI590023 MQE590016:MQE590023 NAA590016:NAA590023 NJW590016:NJW590023 NTS590016:NTS590023 ODO590016:ODO590023 ONK590016:ONK590023 OXG590016:OXG590023 PHC590016:PHC590023 PQY590016:PQY590023 QAU590016:QAU590023 QKQ590016:QKQ590023 QUM590016:QUM590023 REI590016:REI590023 ROE590016:ROE590023 RYA590016:RYA590023 SHW590016:SHW590023 SRS590016:SRS590023 TBO590016:TBO590023 TLK590016:TLK590023 TVG590016:TVG590023 UFC590016:UFC590023 UOY590016:UOY590023 UYU590016:UYU590023 VIQ590016:VIQ590023 VSM590016:VSM590023 WCI590016:WCI590023 WME590016:WME590023 WWA590016:WWA590023 S655552:S655559 JO655552:JO655559 TK655552:TK655559 ADG655552:ADG655559 ANC655552:ANC655559 AWY655552:AWY655559 BGU655552:BGU655559 BQQ655552:BQQ655559 CAM655552:CAM655559 CKI655552:CKI655559 CUE655552:CUE655559 DEA655552:DEA655559 DNW655552:DNW655559 DXS655552:DXS655559 EHO655552:EHO655559 ERK655552:ERK655559 FBG655552:FBG655559 FLC655552:FLC655559 FUY655552:FUY655559 GEU655552:GEU655559 GOQ655552:GOQ655559 GYM655552:GYM655559 HII655552:HII655559 HSE655552:HSE655559 ICA655552:ICA655559 ILW655552:ILW655559 IVS655552:IVS655559 JFO655552:JFO655559 JPK655552:JPK655559 JZG655552:JZG655559 KJC655552:KJC655559 KSY655552:KSY655559 LCU655552:LCU655559 LMQ655552:LMQ655559 LWM655552:LWM655559 MGI655552:MGI655559 MQE655552:MQE655559 NAA655552:NAA655559 NJW655552:NJW655559 NTS655552:NTS655559 ODO655552:ODO655559 ONK655552:ONK655559 OXG655552:OXG655559 PHC655552:PHC655559 PQY655552:PQY655559 QAU655552:QAU655559 QKQ655552:QKQ655559 QUM655552:QUM655559 REI655552:REI655559 ROE655552:ROE655559 RYA655552:RYA655559 SHW655552:SHW655559 SRS655552:SRS655559 TBO655552:TBO655559 TLK655552:TLK655559 TVG655552:TVG655559 UFC655552:UFC655559 UOY655552:UOY655559 UYU655552:UYU655559 VIQ655552:VIQ655559 VSM655552:VSM655559 WCI655552:WCI655559 WME655552:WME655559 WWA655552:WWA655559 S721088:S721095 JO721088:JO721095 TK721088:TK721095 ADG721088:ADG721095 ANC721088:ANC721095 AWY721088:AWY721095 BGU721088:BGU721095 BQQ721088:BQQ721095 CAM721088:CAM721095 CKI721088:CKI721095 CUE721088:CUE721095 DEA721088:DEA721095 DNW721088:DNW721095 DXS721088:DXS721095 EHO721088:EHO721095 ERK721088:ERK721095 FBG721088:FBG721095 FLC721088:FLC721095 FUY721088:FUY721095 GEU721088:GEU721095 GOQ721088:GOQ721095 GYM721088:GYM721095 HII721088:HII721095 HSE721088:HSE721095 ICA721088:ICA721095 ILW721088:ILW721095 IVS721088:IVS721095 JFO721088:JFO721095 JPK721088:JPK721095 JZG721088:JZG721095 KJC721088:KJC721095 KSY721088:KSY721095 LCU721088:LCU721095 LMQ721088:LMQ721095 LWM721088:LWM721095 MGI721088:MGI721095 MQE721088:MQE721095 NAA721088:NAA721095 NJW721088:NJW721095 NTS721088:NTS721095 ODO721088:ODO721095 ONK721088:ONK721095 OXG721088:OXG721095 PHC721088:PHC721095 PQY721088:PQY721095 QAU721088:QAU721095 QKQ721088:QKQ721095 QUM721088:QUM721095 REI721088:REI721095 ROE721088:ROE721095 RYA721088:RYA721095 SHW721088:SHW721095 SRS721088:SRS721095 TBO721088:TBO721095 TLK721088:TLK721095 TVG721088:TVG721095 UFC721088:UFC721095 UOY721088:UOY721095 UYU721088:UYU721095 VIQ721088:VIQ721095 VSM721088:VSM721095 WCI721088:WCI721095 WME721088:WME721095 WWA721088:WWA721095 S786624:S786631 JO786624:JO786631 TK786624:TK786631 ADG786624:ADG786631 ANC786624:ANC786631 AWY786624:AWY786631 BGU786624:BGU786631 BQQ786624:BQQ786631 CAM786624:CAM786631 CKI786624:CKI786631 CUE786624:CUE786631 DEA786624:DEA786631 DNW786624:DNW786631 DXS786624:DXS786631 EHO786624:EHO786631 ERK786624:ERK786631 FBG786624:FBG786631 FLC786624:FLC786631 FUY786624:FUY786631 GEU786624:GEU786631 GOQ786624:GOQ786631 GYM786624:GYM786631 HII786624:HII786631 HSE786624:HSE786631 ICA786624:ICA786631 ILW786624:ILW786631 IVS786624:IVS786631 JFO786624:JFO786631 JPK786624:JPK786631 JZG786624:JZG786631 KJC786624:KJC786631 KSY786624:KSY786631 LCU786624:LCU786631 LMQ786624:LMQ786631 LWM786624:LWM786631 MGI786624:MGI786631 MQE786624:MQE786631 NAA786624:NAA786631 NJW786624:NJW786631 NTS786624:NTS786631 ODO786624:ODO786631 ONK786624:ONK786631 OXG786624:OXG786631 PHC786624:PHC786631 PQY786624:PQY786631 QAU786624:QAU786631 QKQ786624:QKQ786631 QUM786624:QUM786631 REI786624:REI786631 ROE786624:ROE786631 RYA786624:RYA786631 SHW786624:SHW786631 SRS786624:SRS786631 TBO786624:TBO786631 TLK786624:TLK786631 TVG786624:TVG786631 UFC786624:UFC786631 UOY786624:UOY786631 UYU786624:UYU786631 VIQ786624:VIQ786631 VSM786624:VSM786631 WCI786624:WCI786631 WME786624:WME786631 WWA786624:WWA786631 S852160:S852167 JO852160:JO852167 TK852160:TK852167 ADG852160:ADG852167 ANC852160:ANC852167 AWY852160:AWY852167 BGU852160:BGU852167 BQQ852160:BQQ852167 CAM852160:CAM852167 CKI852160:CKI852167 CUE852160:CUE852167 DEA852160:DEA852167 DNW852160:DNW852167 DXS852160:DXS852167 EHO852160:EHO852167 ERK852160:ERK852167 FBG852160:FBG852167 FLC852160:FLC852167 FUY852160:FUY852167 GEU852160:GEU852167 GOQ852160:GOQ852167 GYM852160:GYM852167 HII852160:HII852167 HSE852160:HSE852167 ICA852160:ICA852167 ILW852160:ILW852167 IVS852160:IVS852167 JFO852160:JFO852167 JPK852160:JPK852167 JZG852160:JZG852167 KJC852160:KJC852167 KSY852160:KSY852167 LCU852160:LCU852167 LMQ852160:LMQ852167 LWM852160:LWM852167 MGI852160:MGI852167 MQE852160:MQE852167 NAA852160:NAA852167 NJW852160:NJW852167 NTS852160:NTS852167 ODO852160:ODO852167 ONK852160:ONK852167 OXG852160:OXG852167 PHC852160:PHC852167 PQY852160:PQY852167 QAU852160:QAU852167 QKQ852160:QKQ852167 QUM852160:QUM852167 REI852160:REI852167 ROE852160:ROE852167 RYA852160:RYA852167 SHW852160:SHW852167 SRS852160:SRS852167 TBO852160:TBO852167 TLK852160:TLK852167 TVG852160:TVG852167 UFC852160:UFC852167 UOY852160:UOY852167 UYU852160:UYU852167 VIQ852160:VIQ852167 VSM852160:VSM852167 WCI852160:WCI852167 WME852160:WME852167 WWA852160:WWA852167 S917696:S917703 JO917696:JO917703 TK917696:TK917703 ADG917696:ADG917703 ANC917696:ANC917703 AWY917696:AWY917703 BGU917696:BGU917703 BQQ917696:BQQ917703 CAM917696:CAM917703 CKI917696:CKI917703 CUE917696:CUE917703 DEA917696:DEA917703 DNW917696:DNW917703 DXS917696:DXS917703 EHO917696:EHO917703 ERK917696:ERK917703 FBG917696:FBG917703 FLC917696:FLC917703 FUY917696:FUY917703 GEU917696:GEU917703 GOQ917696:GOQ917703 GYM917696:GYM917703 HII917696:HII917703 HSE917696:HSE917703 ICA917696:ICA917703 ILW917696:ILW917703 IVS917696:IVS917703 JFO917696:JFO917703 JPK917696:JPK917703 JZG917696:JZG917703 KJC917696:KJC917703 KSY917696:KSY917703 LCU917696:LCU917703 LMQ917696:LMQ917703 LWM917696:LWM917703 MGI917696:MGI917703 MQE917696:MQE917703 NAA917696:NAA917703 NJW917696:NJW917703 NTS917696:NTS917703 ODO917696:ODO917703 ONK917696:ONK917703 OXG917696:OXG917703 PHC917696:PHC917703 PQY917696:PQY917703 QAU917696:QAU917703 QKQ917696:QKQ917703 QUM917696:QUM917703 REI917696:REI917703 ROE917696:ROE917703 RYA917696:RYA917703 SHW917696:SHW917703 SRS917696:SRS917703 TBO917696:TBO917703 TLK917696:TLK917703 TVG917696:TVG917703 UFC917696:UFC917703 UOY917696:UOY917703 UYU917696:UYU917703 VIQ917696:VIQ917703 VSM917696:VSM917703 WCI917696:WCI917703 WME917696:WME917703 WWA917696:WWA917703 S983232:S983239 JO983232:JO983239 TK983232:TK983239 ADG983232:ADG983239 ANC983232:ANC983239 AWY983232:AWY983239 BGU983232:BGU983239 BQQ983232:BQQ983239 CAM983232:CAM983239 CKI983232:CKI983239 CUE983232:CUE983239 DEA983232:DEA983239 DNW983232:DNW983239 DXS983232:DXS983239 EHO983232:EHO983239 ERK983232:ERK983239 FBG983232:FBG983239 FLC983232:FLC983239 FUY983232:FUY983239 GEU983232:GEU983239 GOQ983232:GOQ983239 GYM983232:GYM983239 HII983232:HII983239 HSE983232:HSE983239 ICA983232:ICA983239 ILW983232:ILW983239 IVS983232:IVS983239 JFO983232:JFO983239 JPK983232:JPK983239 JZG983232:JZG983239 KJC983232:KJC983239 KSY983232:KSY983239 LCU983232:LCU983239 LMQ983232:LMQ983239 LWM983232:LWM983239 MGI983232:MGI983239 MQE983232:MQE983239 NAA983232:NAA983239 NJW983232:NJW983239 NTS983232:NTS983239 ODO983232:ODO983239 ONK983232:ONK983239 OXG983232:OXG983239 PHC983232:PHC983239 PQY983232:PQY983239 QAU983232:QAU983239 QKQ983232:QKQ983239 QUM983232:QUM983239 REI983232:REI983239 ROE983232:ROE983239 RYA983232:RYA983239 SHW983232:SHW983239 SRS983232:SRS983239 TBO983232:TBO983239 TLK983232:TLK983239 TVG983232:TVG983239 UFC983232:UFC983239 UOY983232:UOY983239 UYU983232:UYU983239 VIQ983232:VIQ983239 VSM983232:VSM983239 WCI983232:WCI983239 WME983232:WME983239 WWA983232:WWA983239 S204:S211 JO204:JO211 TK204:TK211 ADG204:ADG211 ANC204:ANC211 AWY204:AWY211 BGU204:BGU211 BQQ204:BQQ211 CAM204:CAM211 CKI204:CKI211 CUE204:CUE211 DEA204:DEA211 DNW204:DNW211 DXS204:DXS211 EHO204:EHO211 ERK204:ERK211 FBG204:FBG211 FLC204:FLC211 FUY204:FUY211 GEU204:GEU211 GOQ204:GOQ211 GYM204:GYM211 HII204:HII211 HSE204:HSE211 ICA204:ICA211 ILW204:ILW211 IVS204:IVS211 JFO204:JFO211 JPK204:JPK211 JZG204:JZG211 KJC204:KJC211 KSY204:KSY211 LCU204:LCU211 LMQ204:LMQ211 LWM204:LWM211 MGI204:MGI211 MQE204:MQE211 NAA204:NAA211 NJW204:NJW211 NTS204:NTS211 ODO204:ODO211 ONK204:ONK211 OXG204:OXG211 PHC204:PHC211 PQY204:PQY211 QAU204:QAU211 QKQ204:QKQ211 QUM204:QUM211 REI204:REI211 ROE204:ROE211 RYA204:RYA211 SHW204:SHW211 SRS204:SRS211 TBO204:TBO211 TLK204:TLK211 TVG204:TVG211 UFC204:UFC211 UOY204:UOY211 UYU204:UYU211 VIQ204:VIQ211 VSM204:VSM211 WCI204:WCI211 WME204:WME211 WWA204:WWA211 S65740:S65747 JO65740:JO65747 TK65740:TK65747 ADG65740:ADG65747 ANC65740:ANC65747 AWY65740:AWY65747 BGU65740:BGU65747 BQQ65740:BQQ65747 CAM65740:CAM65747 CKI65740:CKI65747 CUE65740:CUE65747 DEA65740:DEA65747 DNW65740:DNW65747 DXS65740:DXS65747 EHO65740:EHO65747 ERK65740:ERK65747 FBG65740:FBG65747 FLC65740:FLC65747 FUY65740:FUY65747 GEU65740:GEU65747 GOQ65740:GOQ65747 GYM65740:GYM65747 HII65740:HII65747 HSE65740:HSE65747 ICA65740:ICA65747 ILW65740:ILW65747 IVS65740:IVS65747 JFO65740:JFO65747 JPK65740:JPK65747 JZG65740:JZG65747 KJC65740:KJC65747 KSY65740:KSY65747 LCU65740:LCU65747 LMQ65740:LMQ65747 LWM65740:LWM65747 MGI65740:MGI65747 MQE65740:MQE65747 NAA65740:NAA65747 NJW65740:NJW65747 NTS65740:NTS65747 ODO65740:ODO65747 ONK65740:ONK65747 OXG65740:OXG65747 PHC65740:PHC65747 PQY65740:PQY65747 QAU65740:QAU65747 QKQ65740:QKQ65747 QUM65740:QUM65747 REI65740:REI65747 ROE65740:ROE65747 RYA65740:RYA65747 SHW65740:SHW65747 SRS65740:SRS65747 TBO65740:TBO65747 TLK65740:TLK65747 TVG65740:TVG65747 UFC65740:UFC65747 UOY65740:UOY65747 UYU65740:UYU65747 VIQ65740:VIQ65747 VSM65740:VSM65747 WCI65740:WCI65747 WME65740:WME65747 WWA65740:WWA65747 S131276:S131283 JO131276:JO131283 TK131276:TK131283 ADG131276:ADG131283 ANC131276:ANC131283 AWY131276:AWY131283 BGU131276:BGU131283 BQQ131276:BQQ131283 CAM131276:CAM131283 CKI131276:CKI131283 CUE131276:CUE131283 DEA131276:DEA131283 DNW131276:DNW131283 DXS131276:DXS131283 EHO131276:EHO131283 ERK131276:ERK131283 FBG131276:FBG131283 FLC131276:FLC131283 FUY131276:FUY131283 GEU131276:GEU131283 GOQ131276:GOQ131283 GYM131276:GYM131283 HII131276:HII131283 HSE131276:HSE131283 ICA131276:ICA131283 ILW131276:ILW131283 IVS131276:IVS131283 JFO131276:JFO131283 JPK131276:JPK131283 JZG131276:JZG131283 KJC131276:KJC131283 KSY131276:KSY131283 LCU131276:LCU131283 LMQ131276:LMQ131283 LWM131276:LWM131283 MGI131276:MGI131283 MQE131276:MQE131283 NAA131276:NAA131283 NJW131276:NJW131283 NTS131276:NTS131283 ODO131276:ODO131283 ONK131276:ONK131283 OXG131276:OXG131283 PHC131276:PHC131283 PQY131276:PQY131283 QAU131276:QAU131283 QKQ131276:QKQ131283 QUM131276:QUM131283 REI131276:REI131283 ROE131276:ROE131283 RYA131276:RYA131283 SHW131276:SHW131283 SRS131276:SRS131283 TBO131276:TBO131283 TLK131276:TLK131283 TVG131276:TVG131283 UFC131276:UFC131283 UOY131276:UOY131283 UYU131276:UYU131283 VIQ131276:VIQ131283 VSM131276:VSM131283 WCI131276:WCI131283 WME131276:WME131283 WWA131276:WWA131283 S196812:S196819 JO196812:JO196819 TK196812:TK196819 ADG196812:ADG196819 ANC196812:ANC196819 AWY196812:AWY196819 BGU196812:BGU196819 BQQ196812:BQQ196819 CAM196812:CAM196819 CKI196812:CKI196819 CUE196812:CUE196819 DEA196812:DEA196819 DNW196812:DNW196819 DXS196812:DXS196819 EHO196812:EHO196819 ERK196812:ERK196819 FBG196812:FBG196819 FLC196812:FLC196819 FUY196812:FUY196819 GEU196812:GEU196819 GOQ196812:GOQ196819 GYM196812:GYM196819 HII196812:HII196819 HSE196812:HSE196819 ICA196812:ICA196819 ILW196812:ILW196819 IVS196812:IVS196819 JFO196812:JFO196819 JPK196812:JPK196819 JZG196812:JZG196819 KJC196812:KJC196819 KSY196812:KSY196819 LCU196812:LCU196819 LMQ196812:LMQ196819 LWM196812:LWM196819 MGI196812:MGI196819 MQE196812:MQE196819 NAA196812:NAA196819 NJW196812:NJW196819 NTS196812:NTS196819 ODO196812:ODO196819 ONK196812:ONK196819 OXG196812:OXG196819 PHC196812:PHC196819 PQY196812:PQY196819 QAU196812:QAU196819 QKQ196812:QKQ196819 QUM196812:QUM196819 REI196812:REI196819 ROE196812:ROE196819 RYA196812:RYA196819 SHW196812:SHW196819 SRS196812:SRS196819 TBO196812:TBO196819 TLK196812:TLK196819 TVG196812:TVG196819 UFC196812:UFC196819 UOY196812:UOY196819 UYU196812:UYU196819 VIQ196812:VIQ196819 VSM196812:VSM196819 WCI196812:WCI196819 WME196812:WME196819 WWA196812:WWA196819 S262348:S262355 JO262348:JO262355 TK262348:TK262355 ADG262348:ADG262355 ANC262348:ANC262355 AWY262348:AWY262355 BGU262348:BGU262355 BQQ262348:BQQ262355 CAM262348:CAM262355 CKI262348:CKI262355 CUE262348:CUE262355 DEA262348:DEA262355 DNW262348:DNW262355 DXS262348:DXS262355 EHO262348:EHO262355 ERK262348:ERK262355 FBG262348:FBG262355 FLC262348:FLC262355 FUY262348:FUY262355 GEU262348:GEU262355 GOQ262348:GOQ262355 GYM262348:GYM262355 HII262348:HII262355 HSE262348:HSE262355 ICA262348:ICA262355 ILW262348:ILW262355 IVS262348:IVS262355 JFO262348:JFO262355 JPK262348:JPK262355 JZG262348:JZG262355 KJC262348:KJC262355 KSY262348:KSY262355 LCU262348:LCU262355 LMQ262348:LMQ262355 LWM262348:LWM262355 MGI262348:MGI262355 MQE262348:MQE262355 NAA262348:NAA262355 NJW262348:NJW262355 NTS262348:NTS262355 ODO262348:ODO262355 ONK262348:ONK262355 OXG262348:OXG262355 PHC262348:PHC262355 PQY262348:PQY262355 QAU262348:QAU262355 QKQ262348:QKQ262355 QUM262348:QUM262355 REI262348:REI262355 ROE262348:ROE262355 RYA262348:RYA262355 SHW262348:SHW262355 SRS262348:SRS262355 TBO262348:TBO262355 TLK262348:TLK262355 TVG262348:TVG262355 UFC262348:UFC262355 UOY262348:UOY262355 UYU262348:UYU262355 VIQ262348:VIQ262355 VSM262348:VSM262355 WCI262348:WCI262355 WME262348:WME262355 WWA262348:WWA262355 S327884:S327891 JO327884:JO327891 TK327884:TK327891 ADG327884:ADG327891 ANC327884:ANC327891 AWY327884:AWY327891 BGU327884:BGU327891 BQQ327884:BQQ327891 CAM327884:CAM327891 CKI327884:CKI327891 CUE327884:CUE327891 DEA327884:DEA327891 DNW327884:DNW327891 DXS327884:DXS327891 EHO327884:EHO327891 ERK327884:ERK327891 FBG327884:FBG327891 FLC327884:FLC327891 FUY327884:FUY327891 GEU327884:GEU327891 GOQ327884:GOQ327891 GYM327884:GYM327891 HII327884:HII327891 HSE327884:HSE327891 ICA327884:ICA327891 ILW327884:ILW327891 IVS327884:IVS327891 JFO327884:JFO327891 JPK327884:JPK327891 JZG327884:JZG327891 KJC327884:KJC327891 KSY327884:KSY327891 LCU327884:LCU327891 LMQ327884:LMQ327891 LWM327884:LWM327891 MGI327884:MGI327891 MQE327884:MQE327891 NAA327884:NAA327891 NJW327884:NJW327891 NTS327884:NTS327891 ODO327884:ODO327891 ONK327884:ONK327891 OXG327884:OXG327891 PHC327884:PHC327891 PQY327884:PQY327891 QAU327884:QAU327891 QKQ327884:QKQ327891 QUM327884:QUM327891 REI327884:REI327891 ROE327884:ROE327891 RYA327884:RYA327891 SHW327884:SHW327891 SRS327884:SRS327891 TBO327884:TBO327891 TLK327884:TLK327891 TVG327884:TVG327891 UFC327884:UFC327891 UOY327884:UOY327891 UYU327884:UYU327891 VIQ327884:VIQ327891 VSM327884:VSM327891 WCI327884:WCI327891 WME327884:WME327891 WWA327884:WWA327891 S393420:S393427 JO393420:JO393427 TK393420:TK393427 ADG393420:ADG393427 ANC393420:ANC393427 AWY393420:AWY393427 BGU393420:BGU393427 BQQ393420:BQQ393427 CAM393420:CAM393427 CKI393420:CKI393427 CUE393420:CUE393427 DEA393420:DEA393427 DNW393420:DNW393427 DXS393420:DXS393427 EHO393420:EHO393427 ERK393420:ERK393427 FBG393420:FBG393427 FLC393420:FLC393427 FUY393420:FUY393427 GEU393420:GEU393427 GOQ393420:GOQ393427 GYM393420:GYM393427 HII393420:HII393427 HSE393420:HSE393427 ICA393420:ICA393427 ILW393420:ILW393427 IVS393420:IVS393427 JFO393420:JFO393427 JPK393420:JPK393427 JZG393420:JZG393427 KJC393420:KJC393427 KSY393420:KSY393427 LCU393420:LCU393427 LMQ393420:LMQ393427 LWM393420:LWM393427 MGI393420:MGI393427 MQE393420:MQE393427 NAA393420:NAA393427 NJW393420:NJW393427 NTS393420:NTS393427 ODO393420:ODO393427 ONK393420:ONK393427 OXG393420:OXG393427 PHC393420:PHC393427 PQY393420:PQY393427 QAU393420:QAU393427 QKQ393420:QKQ393427 QUM393420:QUM393427 REI393420:REI393427 ROE393420:ROE393427 RYA393420:RYA393427 SHW393420:SHW393427 SRS393420:SRS393427 TBO393420:TBO393427 TLK393420:TLK393427 TVG393420:TVG393427 UFC393420:UFC393427 UOY393420:UOY393427 UYU393420:UYU393427 VIQ393420:VIQ393427 VSM393420:VSM393427 WCI393420:WCI393427 WME393420:WME393427 WWA393420:WWA393427 S458956:S458963 JO458956:JO458963 TK458956:TK458963 ADG458956:ADG458963 ANC458956:ANC458963 AWY458956:AWY458963 BGU458956:BGU458963 BQQ458956:BQQ458963 CAM458956:CAM458963 CKI458956:CKI458963 CUE458956:CUE458963 DEA458956:DEA458963 DNW458956:DNW458963 DXS458956:DXS458963 EHO458956:EHO458963 ERK458956:ERK458963 FBG458956:FBG458963 FLC458956:FLC458963 FUY458956:FUY458963 GEU458956:GEU458963 GOQ458956:GOQ458963 GYM458956:GYM458963 HII458956:HII458963 HSE458956:HSE458963 ICA458956:ICA458963 ILW458956:ILW458963 IVS458956:IVS458963 JFO458956:JFO458963 JPK458956:JPK458963 JZG458956:JZG458963 KJC458956:KJC458963 KSY458956:KSY458963 LCU458956:LCU458963 LMQ458956:LMQ458963 LWM458956:LWM458963 MGI458956:MGI458963 MQE458956:MQE458963 NAA458956:NAA458963 NJW458956:NJW458963 NTS458956:NTS458963 ODO458956:ODO458963 ONK458956:ONK458963 OXG458956:OXG458963 PHC458956:PHC458963 PQY458956:PQY458963 QAU458956:QAU458963 QKQ458956:QKQ458963 QUM458956:QUM458963 REI458956:REI458963 ROE458956:ROE458963 RYA458956:RYA458963 SHW458956:SHW458963 SRS458956:SRS458963 TBO458956:TBO458963 TLK458956:TLK458963 TVG458956:TVG458963 UFC458956:UFC458963 UOY458956:UOY458963 UYU458956:UYU458963 VIQ458956:VIQ458963 VSM458956:VSM458963 WCI458956:WCI458963 WME458956:WME458963 WWA458956:WWA458963 S524492:S524499 JO524492:JO524499 TK524492:TK524499 ADG524492:ADG524499 ANC524492:ANC524499 AWY524492:AWY524499 BGU524492:BGU524499 BQQ524492:BQQ524499 CAM524492:CAM524499 CKI524492:CKI524499 CUE524492:CUE524499 DEA524492:DEA524499 DNW524492:DNW524499 DXS524492:DXS524499 EHO524492:EHO524499 ERK524492:ERK524499 FBG524492:FBG524499 FLC524492:FLC524499 FUY524492:FUY524499 GEU524492:GEU524499 GOQ524492:GOQ524499 GYM524492:GYM524499 HII524492:HII524499 HSE524492:HSE524499 ICA524492:ICA524499 ILW524492:ILW524499 IVS524492:IVS524499 JFO524492:JFO524499 JPK524492:JPK524499 JZG524492:JZG524499 KJC524492:KJC524499 KSY524492:KSY524499 LCU524492:LCU524499 LMQ524492:LMQ524499 LWM524492:LWM524499 MGI524492:MGI524499 MQE524492:MQE524499 NAA524492:NAA524499 NJW524492:NJW524499 NTS524492:NTS524499 ODO524492:ODO524499 ONK524492:ONK524499 OXG524492:OXG524499 PHC524492:PHC524499 PQY524492:PQY524499 QAU524492:QAU524499 QKQ524492:QKQ524499 QUM524492:QUM524499 REI524492:REI524499 ROE524492:ROE524499 RYA524492:RYA524499 SHW524492:SHW524499 SRS524492:SRS524499 TBO524492:TBO524499 TLK524492:TLK524499 TVG524492:TVG524499 UFC524492:UFC524499 UOY524492:UOY524499 UYU524492:UYU524499 VIQ524492:VIQ524499 VSM524492:VSM524499 WCI524492:WCI524499 WME524492:WME524499 WWA524492:WWA524499 S590028:S590035 JO590028:JO590035 TK590028:TK590035 ADG590028:ADG590035 ANC590028:ANC590035 AWY590028:AWY590035 BGU590028:BGU590035 BQQ590028:BQQ590035 CAM590028:CAM590035 CKI590028:CKI590035 CUE590028:CUE590035 DEA590028:DEA590035 DNW590028:DNW590035 DXS590028:DXS590035 EHO590028:EHO590035 ERK590028:ERK590035 FBG590028:FBG590035 FLC590028:FLC590035 FUY590028:FUY590035 GEU590028:GEU590035 GOQ590028:GOQ590035 GYM590028:GYM590035 HII590028:HII590035 HSE590028:HSE590035 ICA590028:ICA590035 ILW590028:ILW590035 IVS590028:IVS590035 JFO590028:JFO590035 JPK590028:JPK590035 JZG590028:JZG590035 KJC590028:KJC590035 KSY590028:KSY590035 LCU590028:LCU590035 LMQ590028:LMQ590035 LWM590028:LWM590035 MGI590028:MGI590035 MQE590028:MQE590035 NAA590028:NAA590035 NJW590028:NJW590035 NTS590028:NTS590035 ODO590028:ODO590035 ONK590028:ONK590035 OXG590028:OXG590035 PHC590028:PHC590035 PQY590028:PQY590035 QAU590028:QAU590035 QKQ590028:QKQ590035 QUM590028:QUM590035 REI590028:REI590035 ROE590028:ROE590035 RYA590028:RYA590035 SHW590028:SHW590035 SRS590028:SRS590035 TBO590028:TBO590035 TLK590028:TLK590035 TVG590028:TVG590035 UFC590028:UFC590035 UOY590028:UOY590035 UYU590028:UYU590035 VIQ590028:VIQ590035 VSM590028:VSM590035 WCI590028:WCI590035 WME590028:WME590035 WWA590028:WWA590035 S655564:S655571 JO655564:JO655571 TK655564:TK655571 ADG655564:ADG655571 ANC655564:ANC655571 AWY655564:AWY655571 BGU655564:BGU655571 BQQ655564:BQQ655571 CAM655564:CAM655571 CKI655564:CKI655571 CUE655564:CUE655571 DEA655564:DEA655571 DNW655564:DNW655571 DXS655564:DXS655571 EHO655564:EHO655571 ERK655564:ERK655571 FBG655564:FBG655571 FLC655564:FLC655571 FUY655564:FUY655571 GEU655564:GEU655571 GOQ655564:GOQ655571 GYM655564:GYM655571 HII655564:HII655571 HSE655564:HSE655571 ICA655564:ICA655571 ILW655564:ILW655571 IVS655564:IVS655571 JFO655564:JFO655571 JPK655564:JPK655571 JZG655564:JZG655571 KJC655564:KJC655571 KSY655564:KSY655571 LCU655564:LCU655571 LMQ655564:LMQ655571 LWM655564:LWM655571 MGI655564:MGI655571 MQE655564:MQE655571 NAA655564:NAA655571 NJW655564:NJW655571 NTS655564:NTS655571 ODO655564:ODO655571 ONK655564:ONK655571 OXG655564:OXG655571 PHC655564:PHC655571 PQY655564:PQY655571 QAU655564:QAU655571 QKQ655564:QKQ655571 QUM655564:QUM655571 REI655564:REI655571 ROE655564:ROE655571 RYA655564:RYA655571 SHW655564:SHW655571 SRS655564:SRS655571 TBO655564:TBO655571 TLK655564:TLK655571 TVG655564:TVG655571 UFC655564:UFC655571 UOY655564:UOY655571 UYU655564:UYU655571 VIQ655564:VIQ655571 VSM655564:VSM655571 WCI655564:WCI655571 WME655564:WME655571 WWA655564:WWA655571 S721100:S721107 JO721100:JO721107 TK721100:TK721107 ADG721100:ADG721107 ANC721100:ANC721107 AWY721100:AWY721107 BGU721100:BGU721107 BQQ721100:BQQ721107 CAM721100:CAM721107 CKI721100:CKI721107 CUE721100:CUE721107 DEA721100:DEA721107 DNW721100:DNW721107 DXS721100:DXS721107 EHO721100:EHO721107 ERK721100:ERK721107 FBG721100:FBG721107 FLC721100:FLC721107 FUY721100:FUY721107 GEU721100:GEU721107 GOQ721100:GOQ721107 GYM721100:GYM721107 HII721100:HII721107 HSE721100:HSE721107 ICA721100:ICA721107 ILW721100:ILW721107 IVS721100:IVS721107 JFO721100:JFO721107 JPK721100:JPK721107 JZG721100:JZG721107 KJC721100:KJC721107 KSY721100:KSY721107 LCU721100:LCU721107 LMQ721100:LMQ721107 LWM721100:LWM721107 MGI721100:MGI721107 MQE721100:MQE721107 NAA721100:NAA721107 NJW721100:NJW721107 NTS721100:NTS721107 ODO721100:ODO721107 ONK721100:ONK721107 OXG721100:OXG721107 PHC721100:PHC721107 PQY721100:PQY721107 QAU721100:QAU721107 QKQ721100:QKQ721107 QUM721100:QUM721107 REI721100:REI721107 ROE721100:ROE721107 RYA721100:RYA721107 SHW721100:SHW721107 SRS721100:SRS721107 TBO721100:TBO721107 TLK721100:TLK721107 TVG721100:TVG721107 UFC721100:UFC721107 UOY721100:UOY721107 UYU721100:UYU721107 VIQ721100:VIQ721107 VSM721100:VSM721107 WCI721100:WCI721107 WME721100:WME721107 WWA721100:WWA721107 S786636:S786643 JO786636:JO786643 TK786636:TK786643 ADG786636:ADG786643 ANC786636:ANC786643 AWY786636:AWY786643 BGU786636:BGU786643 BQQ786636:BQQ786643 CAM786636:CAM786643 CKI786636:CKI786643 CUE786636:CUE786643 DEA786636:DEA786643 DNW786636:DNW786643 DXS786636:DXS786643 EHO786636:EHO786643 ERK786636:ERK786643 FBG786636:FBG786643 FLC786636:FLC786643 FUY786636:FUY786643 GEU786636:GEU786643 GOQ786636:GOQ786643 GYM786636:GYM786643 HII786636:HII786643 HSE786636:HSE786643 ICA786636:ICA786643 ILW786636:ILW786643 IVS786636:IVS786643 JFO786636:JFO786643 JPK786636:JPK786643 JZG786636:JZG786643 KJC786636:KJC786643 KSY786636:KSY786643 LCU786636:LCU786643 LMQ786636:LMQ786643 LWM786636:LWM786643 MGI786636:MGI786643 MQE786636:MQE786643 NAA786636:NAA786643 NJW786636:NJW786643 NTS786636:NTS786643 ODO786636:ODO786643 ONK786636:ONK786643 OXG786636:OXG786643 PHC786636:PHC786643 PQY786636:PQY786643 QAU786636:QAU786643 QKQ786636:QKQ786643 QUM786636:QUM786643 REI786636:REI786643 ROE786636:ROE786643 RYA786636:RYA786643 SHW786636:SHW786643 SRS786636:SRS786643 TBO786636:TBO786643 TLK786636:TLK786643 TVG786636:TVG786643 UFC786636:UFC786643 UOY786636:UOY786643 UYU786636:UYU786643 VIQ786636:VIQ786643 VSM786636:VSM786643 WCI786636:WCI786643 WME786636:WME786643 WWA786636:WWA786643 S852172:S852179 JO852172:JO852179 TK852172:TK852179 ADG852172:ADG852179 ANC852172:ANC852179 AWY852172:AWY852179 BGU852172:BGU852179 BQQ852172:BQQ852179 CAM852172:CAM852179 CKI852172:CKI852179 CUE852172:CUE852179 DEA852172:DEA852179 DNW852172:DNW852179 DXS852172:DXS852179 EHO852172:EHO852179 ERK852172:ERK852179 FBG852172:FBG852179 FLC852172:FLC852179 FUY852172:FUY852179 GEU852172:GEU852179 GOQ852172:GOQ852179 GYM852172:GYM852179 HII852172:HII852179 HSE852172:HSE852179 ICA852172:ICA852179 ILW852172:ILW852179 IVS852172:IVS852179 JFO852172:JFO852179 JPK852172:JPK852179 JZG852172:JZG852179 KJC852172:KJC852179 KSY852172:KSY852179 LCU852172:LCU852179 LMQ852172:LMQ852179 LWM852172:LWM852179 MGI852172:MGI852179 MQE852172:MQE852179 NAA852172:NAA852179 NJW852172:NJW852179 NTS852172:NTS852179 ODO852172:ODO852179 ONK852172:ONK852179 OXG852172:OXG852179 PHC852172:PHC852179 PQY852172:PQY852179 QAU852172:QAU852179 QKQ852172:QKQ852179 QUM852172:QUM852179 REI852172:REI852179 ROE852172:ROE852179 RYA852172:RYA852179 SHW852172:SHW852179 SRS852172:SRS852179 TBO852172:TBO852179 TLK852172:TLK852179 TVG852172:TVG852179 UFC852172:UFC852179 UOY852172:UOY852179 UYU852172:UYU852179 VIQ852172:VIQ852179 VSM852172:VSM852179 WCI852172:WCI852179 WME852172:WME852179 WWA852172:WWA852179 S917708:S917715 JO917708:JO917715 TK917708:TK917715 ADG917708:ADG917715 ANC917708:ANC917715 AWY917708:AWY917715 BGU917708:BGU917715 BQQ917708:BQQ917715 CAM917708:CAM917715 CKI917708:CKI917715 CUE917708:CUE917715 DEA917708:DEA917715 DNW917708:DNW917715 DXS917708:DXS917715 EHO917708:EHO917715 ERK917708:ERK917715 FBG917708:FBG917715 FLC917708:FLC917715 FUY917708:FUY917715 GEU917708:GEU917715 GOQ917708:GOQ917715 GYM917708:GYM917715 HII917708:HII917715 HSE917708:HSE917715 ICA917708:ICA917715 ILW917708:ILW917715 IVS917708:IVS917715 JFO917708:JFO917715 JPK917708:JPK917715 JZG917708:JZG917715 KJC917708:KJC917715 KSY917708:KSY917715 LCU917708:LCU917715 LMQ917708:LMQ917715 LWM917708:LWM917715 MGI917708:MGI917715 MQE917708:MQE917715 NAA917708:NAA917715 NJW917708:NJW917715 NTS917708:NTS917715 ODO917708:ODO917715 ONK917708:ONK917715 OXG917708:OXG917715 PHC917708:PHC917715 PQY917708:PQY917715 QAU917708:QAU917715 QKQ917708:QKQ917715 QUM917708:QUM917715 REI917708:REI917715 ROE917708:ROE917715 RYA917708:RYA917715 SHW917708:SHW917715 SRS917708:SRS917715 TBO917708:TBO917715 TLK917708:TLK917715 TVG917708:TVG917715 UFC917708:UFC917715 UOY917708:UOY917715 UYU917708:UYU917715 VIQ917708:VIQ917715 VSM917708:VSM917715 WCI917708:WCI917715 WME917708:WME917715 WWA917708:WWA917715 S983244:S983251 JO983244:JO983251 TK983244:TK983251 ADG983244:ADG983251 ANC983244:ANC983251 AWY983244:AWY983251 BGU983244:BGU983251 BQQ983244:BQQ983251 CAM983244:CAM983251 CKI983244:CKI983251 CUE983244:CUE983251 DEA983244:DEA983251 DNW983244:DNW983251 DXS983244:DXS983251 EHO983244:EHO983251 ERK983244:ERK983251 FBG983244:FBG983251 FLC983244:FLC983251 FUY983244:FUY983251 GEU983244:GEU983251 GOQ983244:GOQ983251 GYM983244:GYM983251 HII983244:HII983251 HSE983244:HSE983251 ICA983244:ICA983251 ILW983244:ILW983251 IVS983244:IVS983251 JFO983244:JFO983251 JPK983244:JPK983251 JZG983244:JZG983251 KJC983244:KJC983251 KSY983244:KSY983251 LCU983244:LCU983251 LMQ983244:LMQ983251 LWM983244:LWM983251 MGI983244:MGI983251 MQE983244:MQE983251 NAA983244:NAA983251 NJW983244:NJW983251 NTS983244:NTS983251 ODO983244:ODO983251 ONK983244:ONK983251 OXG983244:OXG983251 PHC983244:PHC983251 PQY983244:PQY983251 QAU983244:QAU983251 QKQ983244:QKQ983251 QUM983244:QUM983251 REI983244:REI983251 ROE983244:ROE983251 RYA983244:RYA983251 SHW983244:SHW983251 SRS983244:SRS983251 TBO983244:TBO983251 TLK983244:TLK983251 TVG983244:TVG983251 UFC983244:UFC983251 UOY983244:UOY983251 UYU983244:UYU983251 VIQ983244:VIQ983251 VSM983244:VSM983251 WCI983244:WCI983251 WME983244:WME983251 WWA983244:WWA983251 S216:S223 JO216:JO223 TK216:TK223 ADG216:ADG223 ANC216:ANC223 AWY216:AWY223 BGU216:BGU223 BQQ216:BQQ223 CAM216:CAM223 CKI216:CKI223 CUE216:CUE223 DEA216:DEA223 DNW216:DNW223 DXS216:DXS223 EHO216:EHO223 ERK216:ERK223 FBG216:FBG223 FLC216:FLC223 FUY216:FUY223 GEU216:GEU223 GOQ216:GOQ223 GYM216:GYM223 HII216:HII223 HSE216:HSE223 ICA216:ICA223 ILW216:ILW223 IVS216:IVS223 JFO216:JFO223 JPK216:JPK223 JZG216:JZG223 KJC216:KJC223 KSY216:KSY223 LCU216:LCU223 LMQ216:LMQ223 LWM216:LWM223 MGI216:MGI223 MQE216:MQE223 NAA216:NAA223 NJW216:NJW223 NTS216:NTS223 ODO216:ODO223 ONK216:ONK223 OXG216:OXG223 PHC216:PHC223 PQY216:PQY223 QAU216:QAU223 QKQ216:QKQ223 QUM216:QUM223 REI216:REI223 ROE216:ROE223 RYA216:RYA223 SHW216:SHW223 SRS216:SRS223 TBO216:TBO223 TLK216:TLK223 TVG216:TVG223 UFC216:UFC223 UOY216:UOY223 UYU216:UYU223 VIQ216:VIQ223 VSM216:VSM223 WCI216:WCI223 WME216:WME223 WWA216:WWA223 S65752:S65759 JO65752:JO65759 TK65752:TK65759 ADG65752:ADG65759 ANC65752:ANC65759 AWY65752:AWY65759 BGU65752:BGU65759 BQQ65752:BQQ65759 CAM65752:CAM65759 CKI65752:CKI65759 CUE65752:CUE65759 DEA65752:DEA65759 DNW65752:DNW65759 DXS65752:DXS65759 EHO65752:EHO65759 ERK65752:ERK65759 FBG65752:FBG65759 FLC65752:FLC65759 FUY65752:FUY65759 GEU65752:GEU65759 GOQ65752:GOQ65759 GYM65752:GYM65759 HII65752:HII65759 HSE65752:HSE65759 ICA65752:ICA65759 ILW65752:ILW65759 IVS65752:IVS65759 JFO65752:JFO65759 JPK65752:JPK65759 JZG65752:JZG65759 KJC65752:KJC65759 KSY65752:KSY65759 LCU65752:LCU65759 LMQ65752:LMQ65759 LWM65752:LWM65759 MGI65752:MGI65759 MQE65752:MQE65759 NAA65752:NAA65759 NJW65752:NJW65759 NTS65752:NTS65759 ODO65752:ODO65759 ONK65752:ONK65759 OXG65752:OXG65759 PHC65752:PHC65759 PQY65752:PQY65759 QAU65752:QAU65759 QKQ65752:QKQ65759 QUM65752:QUM65759 REI65752:REI65759 ROE65752:ROE65759 RYA65752:RYA65759 SHW65752:SHW65759 SRS65752:SRS65759 TBO65752:TBO65759 TLK65752:TLK65759 TVG65752:TVG65759 UFC65752:UFC65759 UOY65752:UOY65759 UYU65752:UYU65759 VIQ65752:VIQ65759 VSM65752:VSM65759 WCI65752:WCI65759 WME65752:WME65759 WWA65752:WWA65759 S131288:S131295 JO131288:JO131295 TK131288:TK131295 ADG131288:ADG131295 ANC131288:ANC131295 AWY131288:AWY131295 BGU131288:BGU131295 BQQ131288:BQQ131295 CAM131288:CAM131295 CKI131288:CKI131295 CUE131288:CUE131295 DEA131288:DEA131295 DNW131288:DNW131295 DXS131288:DXS131295 EHO131288:EHO131295 ERK131288:ERK131295 FBG131288:FBG131295 FLC131288:FLC131295 FUY131288:FUY131295 GEU131288:GEU131295 GOQ131288:GOQ131295 GYM131288:GYM131295 HII131288:HII131295 HSE131288:HSE131295 ICA131288:ICA131295 ILW131288:ILW131295 IVS131288:IVS131295 JFO131288:JFO131295 JPK131288:JPK131295 JZG131288:JZG131295 KJC131288:KJC131295 KSY131288:KSY131295 LCU131288:LCU131295 LMQ131288:LMQ131295 LWM131288:LWM131295 MGI131288:MGI131295 MQE131288:MQE131295 NAA131288:NAA131295 NJW131288:NJW131295 NTS131288:NTS131295 ODO131288:ODO131295 ONK131288:ONK131295 OXG131288:OXG131295 PHC131288:PHC131295 PQY131288:PQY131295 QAU131288:QAU131295 QKQ131288:QKQ131295 QUM131288:QUM131295 REI131288:REI131295 ROE131288:ROE131295 RYA131288:RYA131295 SHW131288:SHW131295 SRS131288:SRS131295 TBO131288:TBO131295 TLK131288:TLK131295 TVG131288:TVG131295 UFC131288:UFC131295 UOY131288:UOY131295 UYU131288:UYU131295 VIQ131288:VIQ131295 VSM131288:VSM131295 WCI131288:WCI131295 WME131288:WME131295 WWA131288:WWA131295 S196824:S196831 JO196824:JO196831 TK196824:TK196831 ADG196824:ADG196831 ANC196824:ANC196831 AWY196824:AWY196831 BGU196824:BGU196831 BQQ196824:BQQ196831 CAM196824:CAM196831 CKI196824:CKI196831 CUE196824:CUE196831 DEA196824:DEA196831 DNW196824:DNW196831 DXS196824:DXS196831 EHO196824:EHO196831 ERK196824:ERK196831 FBG196824:FBG196831 FLC196824:FLC196831 FUY196824:FUY196831 GEU196824:GEU196831 GOQ196824:GOQ196831 GYM196824:GYM196831 HII196824:HII196831 HSE196824:HSE196831 ICA196824:ICA196831 ILW196824:ILW196831 IVS196824:IVS196831 JFO196824:JFO196831 JPK196824:JPK196831 JZG196824:JZG196831 KJC196824:KJC196831 KSY196824:KSY196831 LCU196824:LCU196831 LMQ196824:LMQ196831 LWM196824:LWM196831 MGI196824:MGI196831 MQE196824:MQE196831 NAA196824:NAA196831 NJW196824:NJW196831 NTS196824:NTS196831 ODO196824:ODO196831 ONK196824:ONK196831 OXG196824:OXG196831 PHC196824:PHC196831 PQY196824:PQY196831 QAU196824:QAU196831 QKQ196824:QKQ196831 QUM196824:QUM196831 REI196824:REI196831 ROE196824:ROE196831 RYA196824:RYA196831 SHW196824:SHW196831 SRS196824:SRS196831 TBO196824:TBO196831 TLK196824:TLK196831 TVG196824:TVG196831 UFC196824:UFC196831 UOY196824:UOY196831 UYU196824:UYU196831 VIQ196824:VIQ196831 VSM196824:VSM196831 WCI196824:WCI196831 WME196824:WME196831 WWA196824:WWA196831 S262360:S262367 JO262360:JO262367 TK262360:TK262367 ADG262360:ADG262367 ANC262360:ANC262367 AWY262360:AWY262367 BGU262360:BGU262367 BQQ262360:BQQ262367 CAM262360:CAM262367 CKI262360:CKI262367 CUE262360:CUE262367 DEA262360:DEA262367 DNW262360:DNW262367 DXS262360:DXS262367 EHO262360:EHO262367 ERK262360:ERK262367 FBG262360:FBG262367 FLC262360:FLC262367 FUY262360:FUY262367 GEU262360:GEU262367 GOQ262360:GOQ262367 GYM262360:GYM262367 HII262360:HII262367 HSE262360:HSE262367 ICA262360:ICA262367 ILW262360:ILW262367 IVS262360:IVS262367 JFO262360:JFO262367 JPK262360:JPK262367 JZG262360:JZG262367 KJC262360:KJC262367 KSY262360:KSY262367 LCU262360:LCU262367 LMQ262360:LMQ262367 LWM262360:LWM262367 MGI262360:MGI262367 MQE262360:MQE262367 NAA262360:NAA262367 NJW262360:NJW262367 NTS262360:NTS262367 ODO262360:ODO262367 ONK262360:ONK262367 OXG262360:OXG262367 PHC262360:PHC262367 PQY262360:PQY262367 QAU262360:QAU262367 QKQ262360:QKQ262367 QUM262360:QUM262367 REI262360:REI262367 ROE262360:ROE262367 RYA262360:RYA262367 SHW262360:SHW262367 SRS262360:SRS262367 TBO262360:TBO262367 TLK262360:TLK262367 TVG262360:TVG262367 UFC262360:UFC262367 UOY262360:UOY262367 UYU262360:UYU262367 VIQ262360:VIQ262367 VSM262360:VSM262367 WCI262360:WCI262367 WME262360:WME262367 WWA262360:WWA262367 S327896:S327903 JO327896:JO327903 TK327896:TK327903 ADG327896:ADG327903 ANC327896:ANC327903 AWY327896:AWY327903 BGU327896:BGU327903 BQQ327896:BQQ327903 CAM327896:CAM327903 CKI327896:CKI327903 CUE327896:CUE327903 DEA327896:DEA327903 DNW327896:DNW327903 DXS327896:DXS327903 EHO327896:EHO327903 ERK327896:ERK327903 FBG327896:FBG327903 FLC327896:FLC327903 FUY327896:FUY327903 GEU327896:GEU327903 GOQ327896:GOQ327903 GYM327896:GYM327903 HII327896:HII327903 HSE327896:HSE327903 ICA327896:ICA327903 ILW327896:ILW327903 IVS327896:IVS327903 JFO327896:JFO327903 JPK327896:JPK327903 JZG327896:JZG327903 KJC327896:KJC327903 KSY327896:KSY327903 LCU327896:LCU327903 LMQ327896:LMQ327903 LWM327896:LWM327903 MGI327896:MGI327903 MQE327896:MQE327903 NAA327896:NAA327903 NJW327896:NJW327903 NTS327896:NTS327903 ODO327896:ODO327903 ONK327896:ONK327903 OXG327896:OXG327903 PHC327896:PHC327903 PQY327896:PQY327903 QAU327896:QAU327903 QKQ327896:QKQ327903 QUM327896:QUM327903 REI327896:REI327903 ROE327896:ROE327903 RYA327896:RYA327903 SHW327896:SHW327903 SRS327896:SRS327903 TBO327896:TBO327903 TLK327896:TLK327903 TVG327896:TVG327903 UFC327896:UFC327903 UOY327896:UOY327903 UYU327896:UYU327903 VIQ327896:VIQ327903 VSM327896:VSM327903 WCI327896:WCI327903 WME327896:WME327903 WWA327896:WWA327903 S393432:S393439 JO393432:JO393439 TK393432:TK393439 ADG393432:ADG393439 ANC393432:ANC393439 AWY393432:AWY393439 BGU393432:BGU393439 BQQ393432:BQQ393439 CAM393432:CAM393439 CKI393432:CKI393439 CUE393432:CUE393439 DEA393432:DEA393439 DNW393432:DNW393439 DXS393432:DXS393439 EHO393432:EHO393439 ERK393432:ERK393439 FBG393432:FBG393439 FLC393432:FLC393439 FUY393432:FUY393439 GEU393432:GEU393439 GOQ393432:GOQ393439 GYM393432:GYM393439 HII393432:HII393439 HSE393432:HSE393439 ICA393432:ICA393439 ILW393432:ILW393439 IVS393432:IVS393439 JFO393432:JFO393439 JPK393432:JPK393439 JZG393432:JZG393439 KJC393432:KJC393439 KSY393432:KSY393439 LCU393432:LCU393439 LMQ393432:LMQ393439 LWM393432:LWM393439 MGI393432:MGI393439 MQE393432:MQE393439 NAA393432:NAA393439 NJW393432:NJW393439 NTS393432:NTS393439 ODO393432:ODO393439 ONK393432:ONK393439 OXG393432:OXG393439 PHC393432:PHC393439 PQY393432:PQY393439 QAU393432:QAU393439 QKQ393432:QKQ393439 QUM393432:QUM393439 REI393432:REI393439 ROE393432:ROE393439 RYA393432:RYA393439 SHW393432:SHW393439 SRS393432:SRS393439 TBO393432:TBO393439 TLK393432:TLK393439 TVG393432:TVG393439 UFC393432:UFC393439 UOY393432:UOY393439 UYU393432:UYU393439 VIQ393432:VIQ393439 VSM393432:VSM393439 WCI393432:WCI393439 WME393432:WME393439 WWA393432:WWA393439 S458968:S458975 JO458968:JO458975 TK458968:TK458975 ADG458968:ADG458975 ANC458968:ANC458975 AWY458968:AWY458975 BGU458968:BGU458975 BQQ458968:BQQ458975 CAM458968:CAM458975 CKI458968:CKI458975 CUE458968:CUE458975 DEA458968:DEA458975 DNW458968:DNW458975 DXS458968:DXS458975 EHO458968:EHO458975 ERK458968:ERK458975 FBG458968:FBG458975 FLC458968:FLC458975 FUY458968:FUY458975 GEU458968:GEU458975 GOQ458968:GOQ458975 GYM458968:GYM458975 HII458968:HII458975 HSE458968:HSE458975 ICA458968:ICA458975 ILW458968:ILW458975 IVS458968:IVS458975 JFO458968:JFO458975 JPK458968:JPK458975 JZG458968:JZG458975 KJC458968:KJC458975 KSY458968:KSY458975 LCU458968:LCU458975 LMQ458968:LMQ458975 LWM458968:LWM458975 MGI458968:MGI458975 MQE458968:MQE458975 NAA458968:NAA458975 NJW458968:NJW458975 NTS458968:NTS458975 ODO458968:ODO458975 ONK458968:ONK458975 OXG458968:OXG458975 PHC458968:PHC458975 PQY458968:PQY458975 QAU458968:QAU458975 QKQ458968:QKQ458975 QUM458968:QUM458975 REI458968:REI458975 ROE458968:ROE458975 RYA458968:RYA458975 SHW458968:SHW458975 SRS458968:SRS458975 TBO458968:TBO458975 TLK458968:TLK458975 TVG458968:TVG458975 UFC458968:UFC458975 UOY458968:UOY458975 UYU458968:UYU458975 VIQ458968:VIQ458975 VSM458968:VSM458975 WCI458968:WCI458975 WME458968:WME458975 WWA458968:WWA458975 S524504:S524511 JO524504:JO524511 TK524504:TK524511 ADG524504:ADG524511 ANC524504:ANC524511 AWY524504:AWY524511 BGU524504:BGU524511 BQQ524504:BQQ524511 CAM524504:CAM524511 CKI524504:CKI524511 CUE524504:CUE524511 DEA524504:DEA524511 DNW524504:DNW524511 DXS524504:DXS524511 EHO524504:EHO524511 ERK524504:ERK524511 FBG524504:FBG524511 FLC524504:FLC524511 FUY524504:FUY524511 GEU524504:GEU524511 GOQ524504:GOQ524511 GYM524504:GYM524511 HII524504:HII524511 HSE524504:HSE524511 ICA524504:ICA524511 ILW524504:ILW524511 IVS524504:IVS524511 JFO524504:JFO524511 JPK524504:JPK524511 JZG524504:JZG524511 KJC524504:KJC524511 KSY524504:KSY524511 LCU524504:LCU524511 LMQ524504:LMQ524511 LWM524504:LWM524511 MGI524504:MGI524511 MQE524504:MQE524511 NAA524504:NAA524511 NJW524504:NJW524511 NTS524504:NTS524511 ODO524504:ODO524511 ONK524504:ONK524511 OXG524504:OXG524511 PHC524504:PHC524511 PQY524504:PQY524511 QAU524504:QAU524511 QKQ524504:QKQ524511 QUM524504:QUM524511 REI524504:REI524511 ROE524504:ROE524511 RYA524504:RYA524511 SHW524504:SHW524511 SRS524504:SRS524511 TBO524504:TBO524511 TLK524504:TLK524511 TVG524504:TVG524511 UFC524504:UFC524511 UOY524504:UOY524511 UYU524504:UYU524511 VIQ524504:VIQ524511 VSM524504:VSM524511 WCI524504:WCI524511 WME524504:WME524511 WWA524504:WWA524511 S590040:S590047 JO590040:JO590047 TK590040:TK590047 ADG590040:ADG590047 ANC590040:ANC590047 AWY590040:AWY590047 BGU590040:BGU590047 BQQ590040:BQQ590047 CAM590040:CAM590047 CKI590040:CKI590047 CUE590040:CUE590047 DEA590040:DEA590047 DNW590040:DNW590047 DXS590040:DXS590047 EHO590040:EHO590047 ERK590040:ERK590047 FBG590040:FBG590047 FLC590040:FLC590047 FUY590040:FUY590047 GEU590040:GEU590047 GOQ590040:GOQ590047 GYM590040:GYM590047 HII590040:HII590047 HSE590040:HSE590047 ICA590040:ICA590047 ILW590040:ILW590047 IVS590040:IVS590047 JFO590040:JFO590047 JPK590040:JPK590047 JZG590040:JZG590047 KJC590040:KJC590047 KSY590040:KSY590047 LCU590040:LCU590047 LMQ590040:LMQ590047 LWM590040:LWM590047 MGI590040:MGI590047 MQE590040:MQE590047 NAA590040:NAA590047 NJW590040:NJW590047 NTS590040:NTS590047 ODO590040:ODO590047 ONK590040:ONK590047 OXG590040:OXG590047 PHC590040:PHC590047 PQY590040:PQY590047 QAU590040:QAU590047 QKQ590040:QKQ590047 QUM590040:QUM590047 REI590040:REI590047 ROE590040:ROE590047 RYA590040:RYA590047 SHW590040:SHW590047 SRS590040:SRS590047 TBO590040:TBO590047 TLK590040:TLK590047 TVG590040:TVG590047 UFC590040:UFC590047 UOY590040:UOY590047 UYU590040:UYU590047 VIQ590040:VIQ590047 VSM590040:VSM590047 WCI590040:WCI590047 WME590040:WME590047 WWA590040:WWA590047 S655576:S655583 JO655576:JO655583 TK655576:TK655583 ADG655576:ADG655583 ANC655576:ANC655583 AWY655576:AWY655583 BGU655576:BGU655583 BQQ655576:BQQ655583 CAM655576:CAM655583 CKI655576:CKI655583 CUE655576:CUE655583 DEA655576:DEA655583 DNW655576:DNW655583 DXS655576:DXS655583 EHO655576:EHO655583 ERK655576:ERK655583 FBG655576:FBG655583 FLC655576:FLC655583 FUY655576:FUY655583 GEU655576:GEU655583 GOQ655576:GOQ655583 GYM655576:GYM655583 HII655576:HII655583 HSE655576:HSE655583 ICA655576:ICA655583 ILW655576:ILW655583 IVS655576:IVS655583 JFO655576:JFO655583 JPK655576:JPK655583 JZG655576:JZG655583 KJC655576:KJC655583 KSY655576:KSY655583 LCU655576:LCU655583 LMQ655576:LMQ655583 LWM655576:LWM655583 MGI655576:MGI655583 MQE655576:MQE655583 NAA655576:NAA655583 NJW655576:NJW655583 NTS655576:NTS655583 ODO655576:ODO655583 ONK655576:ONK655583 OXG655576:OXG655583 PHC655576:PHC655583 PQY655576:PQY655583 QAU655576:QAU655583 QKQ655576:QKQ655583 QUM655576:QUM655583 REI655576:REI655583 ROE655576:ROE655583 RYA655576:RYA655583 SHW655576:SHW655583 SRS655576:SRS655583 TBO655576:TBO655583 TLK655576:TLK655583 TVG655576:TVG655583 UFC655576:UFC655583 UOY655576:UOY655583 UYU655576:UYU655583 VIQ655576:VIQ655583 VSM655576:VSM655583 WCI655576:WCI655583 WME655576:WME655583 WWA655576:WWA655583 S721112:S721119 JO721112:JO721119 TK721112:TK721119 ADG721112:ADG721119 ANC721112:ANC721119 AWY721112:AWY721119 BGU721112:BGU721119 BQQ721112:BQQ721119 CAM721112:CAM721119 CKI721112:CKI721119 CUE721112:CUE721119 DEA721112:DEA721119 DNW721112:DNW721119 DXS721112:DXS721119 EHO721112:EHO721119 ERK721112:ERK721119 FBG721112:FBG721119 FLC721112:FLC721119 FUY721112:FUY721119 GEU721112:GEU721119 GOQ721112:GOQ721119 GYM721112:GYM721119 HII721112:HII721119 HSE721112:HSE721119 ICA721112:ICA721119 ILW721112:ILW721119 IVS721112:IVS721119 JFO721112:JFO721119 JPK721112:JPK721119 JZG721112:JZG721119 KJC721112:KJC721119 KSY721112:KSY721119 LCU721112:LCU721119 LMQ721112:LMQ721119 LWM721112:LWM721119 MGI721112:MGI721119 MQE721112:MQE721119 NAA721112:NAA721119 NJW721112:NJW721119 NTS721112:NTS721119 ODO721112:ODO721119 ONK721112:ONK721119 OXG721112:OXG721119 PHC721112:PHC721119 PQY721112:PQY721119 QAU721112:QAU721119 QKQ721112:QKQ721119 QUM721112:QUM721119 REI721112:REI721119 ROE721112:ROE721119 RYA721112:RYA721119 SHW721112:SHW721119 SRS721112:SRS721119 TBO721112:TBO721119 TLK721112:TLK721119 TVG721112:TVG721119 UFC721112:UFC721119 UOY721112:UOY721119 UYU721112:UYU721119 VIQ721112:VIQ721119 VSM721112:VSM721119 WCI721112:WCI721119 WME721112:WME721119 WWA721112:WWA721119 S786648:S786655 JO786648:JO786655 TK786648:TK786655 ADG786648:ADG786655 ANC786648:ANC786655 AWY786648:AWY786655 BGU786648:BGU786655 BQQ786648:BQQ786655 CAM786648:CAM786655 CKI786648:CKI786655 CUE786648:CUE786655 DEA786648:DEA786655 DNW786648:DNW786655 DXS786648:DXS786655 EHO786648:EHO786655 ERK786648:ERK786655 FBG786648:FBG786655 FLC786648:FLC786655 FUY786648:FUY786655 GEU786648:GEU786655 GOQ786648:GOQ786655 GYM786648:GYM786655 HII786648:HII786655 HSE786648:HSE786655 ICA786648:ICA786655 ILW786648:ILW786655 IVS786648:IVS786655 JFO786648:JFO786655 JPK786648:JPK786655 JZG786648:JZG786655 KJC786648:KJC786655 KSY786648:KSY786655 LCU786648:LCU786655 LMQ786648:LMQ786655 LWM786648:LWM786655 MGI786648:MGI786655 MQE786648:MQE786655 NAA786648:NAA786655 NJW786648:NJW786655 NTS786648:NTS786655 ODO786648:ODO786655 ONK786648:ONK786655 OXG786648:OXG786655 PHC786648:PHC786655 PQY786648:PQY786655 QAU786648:QAU786655 QKQ786648:QKQ786655 QUM786648:QUM786655 REI786648:REI786655 ROE786648:ROE786655 RYA786648:RYA786655 SHW786648:SHW786655 SRS786648:SRS786655 TBO786648:TBO786655 TLK786648:TLK786655 TVG786648:TVG786655 UFC786648:UFC786655 UOY786648:UOY786655 UYU786648:UYU786655 VIQ786648:VIQ786655 VSM786648:VSM786655 WCI786648:WCI786655 WME786648:WME786655 WWA786648:WWA786655 S852184:S852191 JO852184:JO852191 TK852184:TK852191 ADG852184:ADG852191 ANC852184:ANC852191 AWY852184:AWY852191 BGU852184:BGU852191 BQQ852184:BQQ852191 CAM852184:CAM852191 CKI852184:CKI852191 CUE852184:CUE852191 DEA852184:DEA852191 DNW852184:DNW852191 DXS852184:DXS852191 EHO852184:EHO852191 ERK852184:ERK852191 FBG852184:FBG852191 FLC852184:FLC852191 FUY852184:FUY852191 GEU852184:GEU852191 GOQ852184:GOQ852191 GYM852184:GYM852191 HII852184:HII852191 HSE852184:HSE852191 ICA852184:ICA852191 ILW852184:ILW852191 IVS852184:IVS852191 JFO852184:JFO852191 JPK852184:JPK852191 JZG852184:JZG852191 KJC852184:KJC852191 KSY852184:KSY852191 LCU852184:LCU852191 LMQ852184:LMQ852191 LWM852184:LWM852191 MGI852184:MGI852191 MQE852184:MQE852191 NAA852184:NAA852191 NJW852184:NJW852191 NTS852184:NTS852191 ODO852184:ODO852191 ONK852184:ONK852191 OXG852184:OXG852191 PHC852184:PHC852191 PQY852184:PQY852191 QAU852184:QAU852191 QKQ852184:QKQ852191 QUM852184:QUM852191 REI852184:REI852191 ROE852184:ROE852191 RYA852184:RYA852191 SHW852184:SHW852191 SRS852184:SRS852191 TBO852184:TBO852191 TLK852184:TLK852191 TVG852184:TVG852191 UFC852184:UFC852191 UOY852184:UOY852191 UYU852184:UYU852191 VIQ852184:VIQ852191 VSM852184:VSM852191 WCI852184:WCI852191 WME852184:WME852191 WWA852184:WWA852191 S917720:S917727 JO917720:JO917727 TK917720:TK917727 ADG917720:ADG917727 ANC917720:ANC917727 AWY917720:AWY917727 BGU917720:BGU917727 BQQ917720:BQQ917727 CAM917720:CAM917727 CKI917720:CKI917727 CUE917720:CUE917727 DEA917720:DEA917727 DNW917720:DNW917727 DXS917720:DXS917727 EHO917720:EHO917727 ERK917720:ERK917727 FBG917720:FBG917727 FLC917720:FLC917727 FUY917720:FUY917727 GEU917720:GEU917727 GOQ917720:GOQ917727 GYM917720:GYM917727 HII917720:HII917727 HSE917720:HSE917727 ICA917720:ICA917727 ILW917720:ILW917727 IVS917720:IVS917727 JFO917720:JFO917727 JPK917720:JPK917727 JZG917720:JZG917727 KJC917720:KJC917727 KSY917720:KSY917727 LCU917720:LCU917727 LMQ917720:LMQ917727 LWM917720:LWM917727 MGI917720:MGI917727 MQE917720:MQE917727 NAA917720:NAA917727 NJW917720:NJW917727 NTS917720:NTS917727 ODO917720:ODO917727 ONK917720:ONK917727 OXG917720:OXG917727 PHC917720:PHC917727 PQY917720:PQY917727 QAU917720:QAU917727 QKQ917720:QKQ917727 QUM917720:QUM917727 REI917720:REI917727 ROE917720:ROE917727 RYA917720:RYA917727 SHW917720:SHW917727 SRS917720:SRS917727 TBO917720:TBO917727 TLK917720:TLK917727 TVG917720:TVG917727 UFC917720:UFC917727 UOY917720:UOY917727 UYU917720:UYU917727 VIQ917720:VIQ917727 VSM917720:VSM917727 WCI917720:WCI917727 WME917720:WME917727 WWA917720:WWA917727 S983256:S983263 JO983256:JO983263 TK983256:TK983263 ADG983256:ADG983263 ANC983256:ANC983263 AWY983256:AWY983263 BGU983256:BGU983263 BQQ983256:BQQ983263 CAM983256:CAM983263 CKI983256:CKI983263 CUE983256:CUE983263 DEA983256:DEA983263 DNW983256:DNW983263 DXS983256:DXS983263 EHO983256:EHO983263 ERK983256:ERK983263 FBG983256:FBG983263 FLC983256:FLC983263 FUY983256:FUY983263 GEU983256:GEU983263 GOQ983256:GOQ983263 GYM983256:GYM983263 HII983256:HII983263 HSE983256:HSE983263 ICA983256:ICA983263 ILW983256:ILW983263 IVS983256:IVS983263 JFO983256:JFO983263 JPK983256:JPK983263 JZG983256:JZG983263 KJC983256:KJC983263 KSY983256:KSY983263 LCU983256:LCU983263 LMQ983256:LMQ983263 LWM983256:LWM983263 MGI983256:MGI983263 MQE983256:MQE983263 NAA983256:NAA983263 NJW983256:NJW983263 NTS983256:NTS983263 ODO983256:ODO983263 ONK983256:ONK983263 OXG983256:OXG983263 PHC983256:PHC983263 PQY983256:PQY983263 QAU983256:QAU983263 QKQ983256:QKQ983263 QUM983256:QUM983263 REI983256:REI983263 ROE983256:ROE983263 RYA983256:RYA983263 SHW983256:SHW983263 SRS983256:SRS983263 TBO983256:TBO983263 TLK983256:TLK983263 TVG983256:TVG983263 UFC983256:UFC983263 UOY983256:UOY983263 UYU983256:UYU983263 VIQ983256:VIQ983263 VSM983256:VSM983263 WCI983256:WCI983263 WME983256:WME983263 WWA983256:WWA983263 S228:S235 JO228:JO235 TK228:TK235 ADG228:ADG235 ANC228:ANC235 AWY228:AWY235 BGU228:BGU235 BQQ228:BQQ235 CAM228:CAM235 CKI228:CKI235 CUE228:CUE235 DEA228:DEA235 DNW228:DNW235 DXS228:DXS235 EHO228:EHO235 ERK228:ERK235 FBG228:FBG235 FLC228:FLC235 FUY228:FUY235 GEU228:GEU235 GOQ228:GOQ235 GYM228:GYM235 HII228:HII235 HSE228:HSE235 ICA228:ICA235 ILW228:ILW235 IVS228:IVS235 JFO228:JFO235 JPK228:JPK235 JZG228:JZG235 KJC228:KJC235 KSY228:KSY235 LCU228:LCU235 LMQ228:LMQ235 LWM228:LWM235 MGI228:MGI235 MQE228:MQE235 NAA228:NAA235 NJW228:NJW235 NTS228:NTS235 ODO228:ODO235 ONK228:ONK235 OXG228:OXG235 PHC228:PHC235 PQY228:PQY235 QAU228:QAU235 QKQ228:QKQ235 QUM228:QUM235 REI228:REI235 ROE228:ROE235 RYA228:RYA235 SHW228:SHW235 SRS228:SRS235 TBO228:TBO235 TLK228:TLK235 TVG228:TVG235 UFC228:UFC235 UOY228:UOY235 UYU228:UYU235 VIQ228:VIQ235 VSM228:VSM235 WCI228:WCI235 WME228:WME235 WWA228:WWA235 S65764:S65771 JO65764:JO65771 TK65764:TK65771 ADG65764:ADG65771 ANC65764:ANC65771 AWY65764:AWY65771 BGU65764:BGU65771 BQQ65764:BQQ65771 CAM65764:CAM65771 CKI65764:CKI65771 CUE65764:CUE65771 DEA65764:DEA65771 DNW65764:DNW65771 DXS65764:DXS65771 EHO65764:EHO65771 ERK65764:ERK65771 FBG65764:FBG65771 FLC65764:FLC65771 FUY65764:FUY65771 GEU65764:GEU65771 GOQ65764:GOQ65771 GYM65764:GYM65771 HII65764:HII65771 HSE65764:HSE65771 ICA65764:ICA65771 ILW65764:ILW65771 IVS65764:IVS65771 JFO65764:JFO65771 JPK65764:JPK65771 JZG65764:JZG65771 KJC65764:KJC65771 KSY65764:KSY65771 LCU65764:LCU65771 LMQ65764:LMQ65771 LWM65764:LWM65771 MGI65764:MGI65771 MQE65764:MQE65771 NAA65764:NAA65771 NJW65764:NJW65771 NTS65764:NTS65771 ODO65764:ODO65771 ONK65764:ONK65771 OXG65764:OXG65771 PHC65764:PHC65771 PQY65764:PQY65771 QAU65764:QAU65771 QKQ65764:QKQ65771 QUM65764:QUM65771 REI65764:REI65771 ROE65764:ROE65771 RYA65764:RYA65771 SHW65764:SHW65771 SRS65764:SRS65771 TBO65764:TBO65771 TLK65764:TLK65771 TVG65764:TVG65771 UFC65764:UFC65771 UOY65764:UOY65771 UYU65764:UYU65771 VIQ65764:VIQ65771 VSM65764:VSM65771 WCI65764:WCI65771 WME65764:WME65771 WWA65764:WWA65771 S131300:S131307 JO131300:JO131307 TK131300:TK131307 ADG131300:ADG131307 ANC131300:ANC131307 AWY131300:AWY131307 BGU131300:BGU131307 BQQ131300:BQQ131307 CAM131300:CAM131307 CKI131300:CKI131307 CUE131300:CUE131307 DEA131300:DEA131307 DNW131300:DNW131307 DXS131300:DXS131307 EHO131300:EHO131307 ERK131300:ERK131307 FBG131300:FBG131307 FLC131300:FLC131307 FUY131300:FUY131307 GEU131300:GEU131307 GOQ131300:GOQ131307 GYM131300:GYM131307 HII131300:HII131307 HSE131300:HSE131307 ICA131300:ICA131307 ILW131300:ILW131307 IVS131300:IVS131307 JFO131300:JFO131307 JPK131300:JPK131307 JZG131300:JZG131307 KJC131300:KJC131307 KSY131300:KSY131307 LCU131300:LCU131307 LMQ131300:LMQ131307 LWM131300:LWM131307 MGI131300:MGI131307 MQE131300:MQE131307 NAA131300:NAA131307 NJW131300:NJW131307 NTS131300:NTS131307 ODO131300:ODO131307 ONK131300:ONK131307 OXG131300:OXG131307 PHC131300:PHC131307 PQY131300:PQY131307 QAU131300:QAU131307 QKQ131300:QKQ131307 QUM131300:QUM131307 REI131300:REI131307 ROE131300:ROE131307 RYA131300:RYA131307 SHW131300:SHW131307 SRS131300:SRS131307 TBO131300:TBO131307 TLK131300:TLK131307 TVG131300:TVG131307 UFC131300:UFC131307 UOY131300:UOY131307 UYU131300:UYU131307 VIQ131300:VIQ131307 VSM131300:VSM131307 WCI131300:WCI131307 WME131300:WME131307 WWA131300:WWA131307 S196836:S196843 JO196836:JO196843 TK196836:TK196843 ADG196836:ADG196843 ANC196836:ANC196843 AWY196836:AWY196843 BGU196836:BGU196843 BQQ196836:BQQ196843 CAM196836:CAM196843 CKI196836:CKI196843 CUE196836:CUE196843 DEA196836:DEA196843 DNW196836:DNW196843 DXS196836:DXS196843 EHO196836:EHO196843 ERK196836:ERK196843 FBG196836:FBG196843 FLC196836:FLC196843 FUY196836:FUY196843 GEU196836:GEU196843 GOQ196836:GOQ196843 GYM196836:GYM196843 HII196836:HII196843 HSE196836:HSE196843 ICA196836:ICA196843 ILW196836:ILW196843 IVS196836:IVS196843 JFO196836:JFO196843 JPK196836:JPK196843 JZG196836:JZG196843 KJC196836:KJC196843 KSY196836:KSY196843 LCU196836:LCU196843 LMQ196836:LMQ196843 LWM196836:LWM196843 MGI196836:MGI196843 MQE196836:MQE196843 NAA196836:NAA196843 NJW196836:NJW196843 NTS196836:NTS196843 ODO196836:ODO196843 ONK196836:ONK196843 OXG196836:OXG196843 PHC196836:PHC196843 PQY196836:PQY196843 QAU196836:QAU196843 QKQ196836:QKQ196843 QUM196836:QUM196843 REI196836:REI196843 ROE196836:ROE196843 RYA196836:RYA196843 SHW196836:SHW196843 SRS196836:SRS196843 TBO196836:TBO196843 TLK196836:TLK196843 TVG196836:TVG196843 UFC196836:UFC196843 UOY196836:UOY196843 UYU196836:UYU196843 VIQ196836:VIQ196843 VSM196836:VSM196843 WCI196836:WCI196843 WME196836:WME196843 WWA196836:WWA196843 S262372:S262379 JO262372:JO262379 TK262372:TK262379 ADG262372:ADG262379 ANC262372:ANC262379 AWY262372:AWY262379 BGU262372:BGU262379 BQQ262372:BQQ262379 CAM262372:CAM262379 CKI262372:CKI262379 CUE262372:CUE262379 DEA262372:DEA262379 DNW262372:DNW262379 DXS262372:DXS262379 EHO262372:EHO262379 ERK262372:ERK262379 FBG262372:FBG262379 FLC262372:FLC262379 FUY262372:FUY262379 GEU262372:GEU262379 GOQ262372:GOQ262379 GYM262372:GYM262379 HII262372:HII262379 HSE262372:HSE262379 ICA262372:ICA262379 ILW262372:ILW262379 IVS262372:IVS262379 JFO262372:JFO262379 JPK262372:JPK262379 JZG262372:JZG262379 KJC262372:KJC262379 KSY262372:KSY262379 LCU262372:LCU262379 LMQ262372:LMQ262379 LWM262372:LWM262379 MGI262372:MGI262379 MQE262372:MQE262379 NAA262372:NAA262379 NJW262372:NJW262379 NTS262372:NTS262379 ODO262372:ODO262379 ONK262372:ONK262379 OXG262372:OXG262379 PHC262372:PHC262379 PQY262372:PQY262379 QAU262372:QAU262379 QKQ262372:QKQ262379 QUM262372:QUM262379 REI262372:REI262379 ROE262372:ROE262379 RYA262372:RYA262379 SHW262372:SHW262379 SRS262372:SRS262379 TBO262372:TBO262379 TLK262372:TLK262379 TVG262372:TVG262379 UFC262372:UFC262379 UOY262372:UOY262379 UYU262372:UYU262379 VIQ262372:VIQ262379 VSM262372:VSM262379 WCI262372:WCI262379 WME262372:WME262379 WWA262372:WWA262379 S327908:S327915 JO327908:JO327915 TK327908:TK327915 ADG327908:ADG327915 ANC327908:ANC327915 AWY327908:AWY327915 BGU327908:BGU327915 BQQ327908:BQQ327915 CAM327908:CAM327915 CKI327908:CKI327915 CUE327908:CUE327915 DEA327908:DEA327915 DNW327908:DNW327915 DXS327908:DXS327915 EHO327908:EHO327915 ERK327908:ERK327915 FBG327908:FBG327915 FLC327908:FLC327915 FUY327908:FUY327915 GEU327908:GEU327915 GOQ327908:GOQ327915 GYM327908:GYM327915 HII327908:HII327915 HSE327908:HSE327915 ICA327908:ICA327915 ILW327908:ILW327915 IVS327908:IVS327915 JFO327908:JFO327915 JPK327908:JPK327915 JZG327908:JZG327915 KJC327908:KJC327915 KSY327908:KSY327915 LCU327908:LCU327915 LMQ327908:LMQ327915 LWM327908:LWM327915 MGI327908:MGI327915 MQE327908:MQE327915 NAA327908:NAA327915 NJW327908:NJW327915 NTS327908:NTS327915 ODO327908:ODO327915 ONK327908:ONK327915 OXG327908:OXG327915 PHC327908:PHC327915 PQY327908:PQY327915 QAU327908:QAU327915 QKQ327908:QKQ327915 QUM327908:QUM327915 REI327908:REI327915 ROE327908:ROE327915 RYA327908:RYA327915 SHW327908:SHW327915 SRS327908:SRS327915 TBO327908:TBO327915 TLK327908:TLK327915 TVG327908:TVG327915 UFC327908:UFC327915 UOY327908:UOY327915 UYU327908:UYU327915 VIQ327908:VIQ327915 VSM327908:VSM327915 WCI327908:WCI327915 WME327908:WME327915 WWA327908:WWA327915 S393444:S393451 JO393444:JO393451 TK393444:TK393451 ADG393444:ADG393451 ANC393444:ANC393451 AWY393444:AWY393451 BGU393444:BGU393451 BQQ393444:BQQ393451 CAM393444:CAM393451 CKI393444:CKI393451 CUE393444:CUE393451 DEA393444:DEA393451 DNW393444:DNW393451 DXS393444:DXS393451 EHO393444:EHO393451 ERK393444:ERK393451 FBG393444:FBG393451 FLC393444:FLC393451 FUY393444:FUY393451 GEU393444:GEU393451 GOQ393444:GOQ393451 GYM393444:GYM393451 HII393444:HII393451 HSE393444:HSE393451 ICA393444:ICA393451 ILW393444:ILW393451 IVS393444:IVS393451 JFO393444:JFO393451 JPK393444:JPK393451 JZG393444:JZG393451 KJC393444:KJC393451 KSY393444:KSY393451 LCU393444:LCU393451 LMQ393444:LMQ393451 LWM393444:LWM393451 MGI393444:MGI393451 MQE393444:MQE393451 NAA393444:NAA393451 NJW393444:NJW393451 NTS393444:NTS393451 ODO393444:ODO393451 ONK393444:ONK393451 OXG393444:OXG393451 PHC393444:PHC393451 PQY393444:PQY393451 QAU393444:QAU393451 QKQ393444:QKQ393451 QUM393444:QUM393451 REI393444:REI393451 ROE393444:ROE393451 RYA393444:RYA393451 SHW393444:SHW393451 SRS393444:SRS393451 TBO393444:TBO393451 TLK393444:TLK393451 TVG393444:TVG393451 UFC393444:UFC393451 UOY393444:UOY393451 UYU393444:UYU393451 VIQ393444:VIQ393451 VSM393444:VSM393451 WCI393444:WCI393451 WME393444:WME393451 WWA393444:WWA393451 S458980:S458987 JO458980:JO458987 TK458980:TK458987 ADG458980:ADG458987 ANC458980:ANC458987 AWY458980:AWY458987 BGU458980:BGU458987 BQQ458980:BQQ458987 CAM458980:CAM458987 CKI458980:CKI458987 CUE458980:CUE458987 DEA458980:DEA458987 DNW458980:DNW458987 DXS458980:DXS458987 EHO458980:EHO458987 ERK458980:ERK458987 FBG458980:FBG458987 FLC458980:FLC458987 FUY458980:FUY458987 GEU458980:GEU458987 GOQ458980:GOQ458987 GYM458980:GYM458987 HII458980:HII458987 HSE458980:HSE458987 ICA458980:ICA458987 ILW458980:ILW458987 IVS458980:IVS458987 JFO458980:JFO458987 JPK458980:JPK458987 JZG458980:JZG458987 KJC458980:KJC458987 KSY458980:KSY458987 LCU458980:LCU458987 LMQ458980:LMQ458987 LWM458980:LWM458987 MGI458980:MGI458987 MQE458980:MQE458987 NAA458980:NAA458987 NJW458980:NJW458987 NTS458980:NTS458987 ODO458980:ODO458987 ONK458980:ONK458987 OXG458980:OXG458987 PHC458980:PHC458987 PQY458980:PQY458987 QAU458980:QAU458987 QKQ458980:QKQ458987 QUM458980:QUM458987 REI458980:REI458987 ROE458980:ROE458987 RYA458980:RYA458987 SHW458980:SHW458987 SRS458980:SRS458987 TBO458980:TBO458987 TLK458980:TLK458987 TVG458980:TVG458987 UFC458980:UFC458987 UOY458980:UOY458987 UYU458980:UYU458987 VIQ458980:VIQ458987 VSM458980:VSM458987 WCI458980:WCI458987 WME458980:WME458987 WWA458980:WWA458987 S524516:S524523 JO524516:JO524523 TK524516:TK524523 ADG524516:ADG524523 ANC524516:ANC524523 AWY524516:AWY524523 BGU524516:BGU524523 BQQ524516:BQQ524523 CAM524516:CAM524523 CKI524516:CKI524523 CUE524516:CUE524523 DEA524516:DEA524523 DNW524516:DNW524523 DXS524516:DXS524523 EHO524516:EHO524523 ERK524516:ERK524523 FBG524516:FBG524523 FLC524516:FLC524523 FUY524516:FUY524523 GEU524516:GEU524523 GOQ524516:GOQ524523 GYM524516:GYM524523 HII524516:HII524523 HSE524516:HSE524523 ICA524516:ICA524523 ILW524516:ILW524523 IVS524516:IVS524523 JFO524516:JFO524523 JPK524516:JPK524523 JZG524516:JZG524523 KJC524516:KJC524523 KSY524516:KSY524523 LCU524516:LCU524523 LMQ524516:LMQ524523 LWM524516:LWM524523 MGI524516:MGI524523 MQE524516:MQE524523 NAA524516:NAA524523 NJW524516:NJW524523 NTS524516:NTS524523 ODO524516:ODO524523 ONK524516:ONK524523 OXG524516:OXG524523 PHC524516:PHC524523 PQY524516:PQY524523 QAU524516:QAU524523 QKQ524516:QKQ524523 QUM524516:QUM524523 REI524516:REI524523 ROE524516:ROE524523 RYA524516:RYA524523 SHW524516:SHW524523 SRS524516:SRS524523 TBO524516:TBO524523 TLK524516:TLK524523 TVG524516:TVG524523 UFC524516:UFC524523 UOY524516:UOY524523 UYU524516:UYU524523 VIQ524516:VIQ524523 VSM524516:VSM524523 WCI524516:WCI524523 WME524516:WME524523 WWA524516:WWA524523 S590052:S590059 JO590052:JO590059 TK590052:TK590059 ADG590052:ADG590059 ANC590052:ANC590059 AWY590052:AWY590059 BGU590052:BGU590059 BQQ590052:BQQ590059 CAM590052:CAM590059 CKI590052:CKI590059 CUE590052:CUE590059 DEA590052:DEA590059 DNW590052:DNW590059 DXS590052:DXS590059 EHO590052:EHO590059 ERK590052:ERK590059 FBG590052:FBG590059 FLC590052:FLC590059 FUY590052:FUY590059 GEU590052:GEU590059 GOQ590052:GOQ590059 GYM590052:GYM590059 HII590052:HII590059 HSE590052:HSE590059 ICA590052:ICA590059 ILW590052:ILW590059 IVS590052:IVS590059 JFO590052:JFO590059 JPK590052:JPK590059 JZG590052:JZG590059 KJC590052:KJC590059 KSY590052:KSY590059 LCU590052:LCU590059 LMQ590052:LMQ590059 LWM590052:LWM590059 MGI590052:MGI590059 MQE590052:MQE590059 NAA590052:NAA590059 NJW590052:NJW590059 NTS590052:NTS590059 ODO590052:ODO590059 ONK590052:ONK590059 OXG590052:OXG590059 PHC590052:PHC590059 PQY590052:PQY590059 QAU590052:QAU590059 QKQ590052:QKQ590059 QUM590052:QUM590059 REI590052:REI590059 ROE590052:ROE590059 RYA590052:RYA590059 SHW590052:SHW590059 SRS590052:SRS590059 TBO590052:TBO590059 TLK590052:TLK590059 TVG590052:TVG590059 UFC590052:UFC590059 UOY590052:UOY590059 UYU590052:UYU590059 VIQ590052:VIQ590059 VSM590052:VSM590059 WCI590052:WCI590059 WME590052:WME590059 WWA590052:WWA590059 S655588:S655595 JO655588:JO655595 TK655588:TK655595 ADG655588:ADG655595 ANC655588:ANC655595 AWY655588:AWY655595 BGU655588:BGU655595 BQQ655588:BQQ655595 CAM655588:CAM655595 CKI655588:CKI655595 CUE655588:CUE655595 DEA655588:DEA655595 DNW655588:DNW655595 DXS655588:DXS655595 EHO655588:EHO655595 ERK655588:ERK655595 FBG655588:FBG655595 FLC655588:FLC655595 FUY655588:FUY655595 GEU655588:GEU655595 GOQ655588:GOQ655595 GYM655588:GYM655595 HII655588:HII655595 HSE655588:HSE655595 ICA655588:ICA655595 ILW655588:ILW655595 IVS655588:IVS655595 JFO655588:JFO655595 JPK655588:JPK655595 JZG655588:JZG655595 KJC655588:KJC655595 KSY655588:KSY655595 LCU655588:LCU655595 LMQ655588:LMQ655595 LWM655588:LWM655595 MGI655588:MGI655595 MQE655588:MQE655595 NAA655588:NAA655595 NJW655588:NJW655595 NTS655588:NTS655595 ODO655588:ODO655595 ONK655588:ONK655595 OXG655588:OXG655595 PHC655588:PHC655595 PQY655588:PQY655595 QAU655588:QAU655595 QKQ655588:QKQ655595 QUM655588:QUM655595 REI655588:REI655595 ROE655588:ROE655595 RYA655588:RYA655595 SHW655588:SHW655595 SRS655588:SRS655595 TBO655588:TBO655595 TLK655588:TLK655595 TVG655588:TVG655595 UFC655588:UFC655595 UOY655588:UOY655595 UYU655588:UYU655595 VIQ655588:VIQ655595 VSM655588:VSM655595 WCI655588:WCI655595 WME655588:WME655595 WWA655588:WWA655595 S721124:S721131 JO721124:JO721131 TK721124:TK721131 ADG721124:ADG721131 ANC721124:ANC721131 AWY721124:AWY721131 BGU721124:BGU721131 BQQ721124:BQQ721131 CAM721124:CAM721131 CKI721124:CKI721131 CUE721124:CUE721131 DEA721124:DEA721131 DNW721124:DNW721131 DXS721124:DXS721131 EHO721124:EHO721131 ERK721124:ERK721131 FBG721124:FBG721131 FLC721124:FLC721131 FUY721124:FUY721131 GEU721124:GEU721131 GOQ721124:GOQ721131 GYM721124:GYM721131 HII721124:HII721131 HSE721124:HSE721131 ICA721124:ICA721131 ILW721124:ILW721131 IVS721124:IVS721131 JFO721124:JFO721131 JPK721124:JPK721131 JZG721124:JZG721131 KJC721124:KJC721131 KSY721124:KSY721131 LCU721124:LCU721131 LMQ721124:LMQ721131 LWM721124:LWM721131 MGI721124:MGI721131 MQE721124:MQE721131 NAA721124:NAA721131 NJW721124:NJW721131 NTS721124:NTS721131 ODO721124:ODO721131 ONK721124:ONK721131 OXG721124:OXG721131 PHC721124:PHC721131 PQY721124:PQY721131 QAU721124:QAU721131 QKQ721124:QKQ721131 QUM721124:QUM721131 REI721124:REI721131 ROE721124:ROE721131 RYA721124:RYA721131 SHW721124:SHW721131 SRS721124:SRS721131 TBO721124:TBO721131 TLK721124:TLK721131 TVG721124:TVG721131 UFC721124:UFC721131 UOY721124:UOY721131 UYU721124:UYU721131 VIQ721124:VIQ721131 VSM721124:VSM721131 WCI721124:WCI721131 WME721124:WME721131 WWA721124:WWA721131 S786660:S786667 JO786660:JO786667 TK786660:TK786667 ADG786660:ADG786667 ANC786660:ANC786667 AWY786660:AWY786667 BGU786660:BGU786667 BQQ786660:BQQ786667 CAM786660:CAM786667 CKI786660:CKI786667 CUE786660:CUE786667 DEA786660:DEA786667 DNW786660:DNW786667 DXS786660:DXS786667 EHO786660:EHO786667 ERK786660:ERK786667 FBG786660:FBG786667 FLC786660:FLC786667 FUY786660:FUY786667 GEU786660:GEU786667 GOQ786660:GOQ786667 GYM786660:GYM786667 HII786660:HII786667 HSE786660:HSE786667 ICA786660:ICA786667 ILW786660:ILW786667 IVS786660:IVS786667 JFO786660:JFO786667 JPK786660:JPK786667 JZG786660:JZG786667 KJC786660:KJC786667 KSY786660:KSY786667 LCU786660:LCU786667 LMQ786660:LMQ786667 LWM786660:LWM786667 MGI786660:MGI786667 MQE786660:MQE786667 NAA786660:NAA786667 NJW786660:NJW786667 NTS786660:NTS786667 ODO786660:ODO786667 ONK786660:ONK786667 OXG786660:OXG786667 PHC786660:PHC786667 PQY786660:PQY786667 QAU786660:QAU786667 QKQ786660:QKQ786667 QUM786660:QUM786667 REI786660:REI786667 ROE786660:ROE786667 RYA786660:RYA786667 SHW786660:SHW786667 SRS786660:SRS786667 TBO786660:TBO786667 TLK786660:TLK786667 TVG786660:TVG786667 UFC786660:UFC786667 UOY786660:UOY786667 UYU786660:UYU786667 VIQ786660:VIQ786667 VSM786660:VSM786667 WCI786660:WCI786667 WME786660:WME786667 WWA786660:WWA786667 S852196:S852203 JO852196:JO852203 TK852196:TK852203 ADG852196:ADG852203 ANC852196:ANC852203 AWY852196:AWY852203 BGU852196:BGU852203 BQQ852196:BQQ852203 CAM852196:CAM852203 CKI852196:CKI852203 CUE852196:CUE852203 DEA852196:DEA852203 DNW852196:DNW852203 DXS852196:DXS852203 EHO852196:EHO852203 ERK852196:ERK852203 FBG852196:FBG852203 FLC852196:FLC852203 FUY852196:FUY852203 GEU852196:GEU852203 GOQ852196:GOQ852203 GYM852196:GYM852203 HII852196:HII852203 HSE852196:HSE852203 ICA852196:ICA852203 ILW852196:ILW852203 IVS852196:IVS852203 JFO852196:JFO852203 JPK852196:JPK852203 JZG852196:JZG852203 KJC852196:KJC852203 KSY852196:KSY852203 LCU852196:LCU852203 LMQ852196:LMQ852203 LWM852196:LWM852203 MGI852196:MGI852203 MQE852196:MQE852203 NAA852196:NAA852203 NJW852196:NJW852203 NTS852196:NTS852203 ODO852196:ODO852203 ONK852196:ONK852203 OXG852196:OXG852203 PHC852196:PHC852203 PQY852196:PQY852203 QAU852196:QAU852203 QKQ852196:QKQ852203 QUM852196:QUM852203 REI852196:REI852203 ROE852196:ROE852203 RYA852196:RYA852203 SHW852196:SHW852203 SRS852196:SRS852203 TBO852196:TBO852203 TLK852196:TLK852203 TVG852196:TVG852203 UFC852196:UFC852203 UOY852196:UOY852203 UYU852196:UYU852203 VIQ852196:VIQ852203 VSM852196:VSM852203 WCI852196:WCI852203 WME852196:WME852203 WWA852196:WWA852203 S917732:S917739 JO917732:JO917739 TK917732:TK917739 ADG917732:ADG917739 ANC917732:ANC917739 AWY917732:AWY917739 BGU917732:BGU917739 BQQ917732:BQQ917739 CAM917732:CAM917739 CKI917732:CKI917739 CUE917732:CUE917739 DEA917732:DEA917739 DNW917732:DNW917739 DXS917732:DXS917739 EHO917732:EHO917739 ERK917732:ERK917739 FBG917732:FBG917739 FLC917732:FLC917739 FUY917732:FUY917739 GEU917732:GEU917739 GOQ917732:GOQ917739 GYM917732:GYM917739 HII917732:HII917739 HSE917732:HSE917739 ICA917732:ICA917739 ILW917732:ILW917739 IVS917732:IVS917739 JFO917732:JFO917739 JPK917732:JPK917739 JZG917732:JZG917739 KJC917732:KJC917739 KSY917732:KSY917739 LCU917732:LCU917739 LMQ917732:LMQ917739 LWM917732:LWM917739 MGI917732:MGI917739 MQE917732:MQE917739 NAA917732:NAA917739 NJW917732:NJW917739 NTS917732:NTS917739 ODO917732:ODO917739 ONK917732:ONK917739 OXG917732:OXG917739 PHC917732:PHC917739 PQY917732:PQY917739 QAU917732:QAU917739 QKQ917732:QKQ917739 QUM917732:QUM917739 REI917732:REI917739 ROE917732:ROE917739 RYA917732:RYA917739 SHW917732:SHW917739 SRS917732:SRS917739 TBO917732:TBO917739 TLK917732:TLK917739 TVG917732:TVG917739 UFC917732:UFC917739 UOY917732:UOY917739 UYU917732:UYU917739 VIQ917732:VIQ917739 VSM917732:VSM917739 WCI917732:WCI917739 WME917732:WME917739 WWA917732:WWA917739 S983268:S983275 JO983268:JO983275 TK983268:TK983275 ADG983268:ADG983275 ANC983268:ANC983275 AWY983268:AWY983275 BGU983268:BGU983275 BQQ983268:BQQ983275 CAM983268:CAM983275 CKI983268:CKI983275 CUE983268:CUE983275 DEA983268:DEA983275 DNW983268:DNW983275 DXS983268:DXS983275 EHO983268:EHO983275 ERK983268:ERK983275 FBG983268:FBG983275 FLC983268:FLC983275 FUY983268:FUY983275 GEU983268:GEU983275 GOQ983268:GOQ983275 GYM983268:GYM983275 HII983268:HII983275 HSE983268:HSE983275 ICA983268:ICA983275 ILW983268:ILW983275 IVS983268:IVS983275 JFO983268:JFO983275 JPK983268:JPK983275 JZG983268:JZG983275 KJC983268:KJC983275 KSY983268:KSY983275 LCU983268:LCU983275 LMQ983268:LMQ983275 LWM983268:LWM983275 MGI983268:MGI983275 MQE983268:MQE983275 NAA983268:NAA983275 NJW983268:NJW983275 NTS983268:NTS983275 ODO983268:ODO983275 ONK983268:ONK983275 OXG983268:OXG983275 PHC983268:PHC983275 PQY983268:PQY983275 QAU983268:QAU983275 QKQ983268:QKQ983275 QUM983268:QUM983275 REI983268:REI983275 ROE983268:ROE983275 RYA983268:RYA983275 SHW983268:SHW983275 SRS983268:SRS983275 TBO983268:TBO983275 TLK983268:TLK983275 TVG983268:TVG983275 UFC983268:UFC983275 UOY983268:UOY983275 UYU983268:UYU983275 VIQ983268:VIQ983275 VSM983268:VSM983275 WCI983268:WCI983275 WME983268:WME983275 WWA983268:WWA983275 S240:S247 JO240:JO247 TK240:TK247 ADG240:ADG247 ANC240:ANC247 AWY240:AWY247 BGU240:BGU247 BQQ240:BQQ247 CAM240:CAM247 CKI240:CKI247 CUE240:CUE247 DEA240:DEA247 DNW240:DNW247 DXS240:DXS247 EHO240:EHO247 ERK240:ERK247 FBG240:FBG247 FLC240:FLC247 FUY240:FUY247 GEU240:GEU247 GOQ240:GOQ247 GYM240:GYM247 HII240:HII247 HSE240:HSE247 ICA240:ICA247 ILW240:ILW247 IVS240:IVS247 JFO240:JFO247 JPK240:JPK247 JZG240:JZG247 KJC240:KJC247 KSY240:KSY247 LCU240:LCU247 LMQ240:LMQ247 LWM240:LWM247 MGI240:MGI247 MQE240:MQE247 NAA240:NAA247 NJW240:NJW247 NTS240:NTS247 ODO240:ODO247 ONK240:ONK247 OXG240:OXG247 PHC240:PHC247 PQY240:PQY247 QAU240:QAU247 QKQ240:QKQ247 QUM240:QUM247 REI240:REI247 ROE240:ROE247 RYA240:RYA247 SHW240:SHW247 SRS240:SRS247 TBO240:TBO247 TLK240:TLK247 TVG240:TVG247 UFC240:UFC247 UOY240:UOY247 UYU240:UYU247 VIQ240:VIQ247 VSM240:VSM247 WCI240:WCI247 WME240:WME247 WWA240:WWA247 S65776:S65783 JO65776:JO65783 TK65776:TK65783 ADG65776:ADG65783 ANC65776:ANC65783 AWY65776:AWY65783 BGU65776:BGU65783 BQQ65776:BQQ65783 CAM65776:CAM65783 CKI65776:CKI65783 CUE65776:CUE65783 DEA65776:DEA65783 DNW65776:DNW65783 DXS65776:DXS65783 EHO65776:EHO65783 ERK65776:ERK65783 FBG65776:FBG65783 FLC65776:FLC65783 FUY65776:FUY65783 GEU65776:GEU65783 GOQ65776:GOQ65783 GYM65776:GYM65783 HII65776:HII65783 HSE65776:HSE65783 ICA65776:ICA65783 ILW65776:ILW65783 IVS65776:IVS65783 JFO65776:JFO65783 JPK65776:JPK65783 JZG65776:JZG65783 KJC65776:KJC65783 KSY65776:KSY65783 LCU65776:LCU65783 LMQ65776:LMQ65783 LWM65776:LWM65783 MGI65776:MGI65783 MQE65776:MQE65783 NAA65776:NAA65783 NJW65776:NJW65783 NTS65776:NTS65783 ODO65776:ODO65783 ONK65776:ONK65783 OXG65776:OXG65783 PHC65776:PHC65783 PQY65776:PQY65783 QAU65776:QAU65783 QKQ65776:QKQ65783 QUM65776:QUM65783 REI65776:REI65783 ROE65776:ROE65783 RYA65776:RYA65783 SHW65776:SHW65783 SRS65776:SRS65783 TBO65776:TBO65783 TLK65776:TLK65783 TVG65776:TVG65783 UFC65776:UFC65783 UOY65776:UOY65783 UYU65776:UYU65783 VIQ65776:VIQ65783 VSM65776:VSM65783 WCI65776:WCI65783 WME65776:WME65783 WWA65776:WWA65783 S131312:S131319 JO131312:JO131319 TK131312:TK131319 ADG131312:ADG131319 ANC131312:ANC131319 AWY131312:AWY131319 BGU131312:BGU131319 BQQ131312:BQQ131319 CAM131312:CAM131319 CKI131312:CKI131319 CUE131312:CUE131319 DEA131312:DEA131319 DNW131312:DNW131319 DXS131312:DXS131319 EHO131312:EHO131319 ERK131312:ERK131319 FBG131312:FBG131319 FLC131312:FLC131319 FUY131312:FUY131319 GEU131312:GEU131319 GOQ131312:GOQ131319 GYM131312:GYM131319 HII131312:HII131319 HSE131312:HSE131319 ICA131312:ICA131319 ILW131312:ILW131319 IVS131312:IVS131319 JFO131312:JFO131319 JPK131312:JPK131319 JZG131312:JZG131319 KJC131312:KJC131319 KSY131312:KSY131319 LCU131312:LCU131319 LMQ131312:LMQ131319 LWM131312:LWM131319 MGI131312:MGI131319 MQE131312:MQE131319 NAA131312:NAA131319 NJW131312:NJW131319 NTS131312:NTS131319 ODO131312:ODO131319 ONK131312:ONK131319 OXG131312:OXG131319 PHC131312:PHC131319 PQY131312:PQY131319 QAU131312:QAU131319 QKQ131312:QKQ131319 QUM131312:QUM131319 REI131312:REI131319 ROE131312:ROE131319 RYA131312:RYA131319 SHW131312:SHW131319 SRS131312:SRS131319 TBO131312:TBO131319 TLK131312:TLK131319 TVG131312:TVG131319 UFC131312:UFC131319 UOY131312:UOY131319 UYU131312:UYU131319 VIQ131312:VIQ131319 VSM131312:VSM131319 WCI131312:WCI131319 WME131312:WME131319 WWA131312:WWA131319 S196848:S196855 JO196848:JO196855 TK196848:TK196855 ADG196848:ADG196855 ANC196848:ANC196855 AWY196848:AWY196855 BGU196848:BGU196855 BQQ196848:BQQ196855 CAM196848:CAM196855 CKI196848:CKI196855 CUE196848:CUE196855 DEA196848:DEA196855 DNW196848:DNW196855 DXS196848:DXS196855 EHO196848:EHO196855 ERK196848:ERK196855 FBG196848:FBG196855 FLC196848:FLC196855 FUY196848:FUY196855 GEU196848:GEU196855 GOQ196848:GOQ196855 GYM196848:GYM196855 HII196848:HII196855 HSE196848:HSE196855 ICA196848:ICA196855 ILW196848:ILW196855 IVS196848:IVS196855 JFO196848:JFO196855 JPK196848:JPK196855 JZG196848:JZG196855 KJC196848:KJC196855 KSY196848:KSY196855 LCU196848:LCU196855 LMQ196848:LMQ196855 LWM196848:LWM196855 MGI196848:MGI196855 MQE196848:MQE196855 NAA196848:NAA196855 NJW196848:NJW196855 NTS196848:NTS196855 ODO196848:ODO196855 ONK196848:ONK196855 OXG196848:OXG196855 PHC196848:PHC196855 PQY196848:PQY196855 QAU196848:QAU196855 QKQ196848:QKQ196855 QUM196848:QUM196855 REI196848:REI196855 ROE196848:ROE196855 RYA196848:RYA196855 SHW196848:SHW196855 SRS196848:SRS196855 TBO196848:TBO196855 TLK196848:TLK196855 TVG196848:TVG196855 UFC196848:UFC196855 UOY196848:UOY196855 UYU196848:UYU196855 VIQ196848:VIQ196855 VSM196848:VSM196855 WCI196848:WCI196855 WME196848:WME196855 WWA196848:WWA196855 S262384:S262391 JO262384:JO262391 TK262384:TK262391 ADG262384:ADG262391 ANC262384:ANC262391 AWY262384:AWY262391 BGU262384:BGU262391 BQQ262384:BQQ262391 CAM262384:CAM262391 CKI262384:CKI262391 CUE262384:CUE262391 DEA262384:DEA262391 DNW262384:DNW262391 DXS262384:DXS262391 EHO262384:EHO262391 ERK262384:ERK262391 FBG262384:FBG262391 FLC262384:FLC262391 FUY262384:FUY262391 GEU262384:GEU262391 GOQ262384:GOQ262391 GYM262384:GYM262391 HII262384:HII262391 HSE262384:HSE262391 ICA262384:ICA262391 ILW262384:ILW262391 IVS262384:IVS262391 JFO262384:JFO262391 JPK262384:JPK262391 JZG262384:JZG262391 KJC262384:KJC262391 KSY262384:KSY262391 LCU262384:LCU262391 LMQ262384:LMQ262391 LWM262384:LWM262391 MGI262384:MGI262391 MQE262384:MQE262391 NAA262384:NAA262391 NJW262384:NJW262391 NTS262384:NTS262391 ODO262384:ODO262391 ONK262384:ONK262391 OXG262384:OXG262391 PHC262384:PHC262391 PQY262384:PQY262391 QAU262384:QAU262391 QKQ262384:QKQ262391 QUM262384:QUM262391 REI262384:REI262391 ROE262384:ROE262391 RYA262384:RYA262391 SHW262384:SHW262391 SRS262384:SRS262391 TBO262384:TBO262391 TLK262384:TLK262391 TVG262384:TVG262391 UFC262384:UFC262391 UOY262384:UOY262391 UYU262384:UYU262391 VIQ262384:VIQ262391 VSM262384:VSM262391 WCI262384:WCI262391 WME262384:WME262391 WWA262384:WWA262391 S327920:S327927 JO327920:JO327927 TK327920:TK327927 ADG327920:ADG327927 ANC327920:ANC327927 AWY327920:AWY327927 BGU327920:BGU327927 BQQ327920:BQQ327927 CAM327920:CAM327927 CKI327920:CKI327927 CUE327920:CUE327927 DEA327920:DEA327927 DNW327920:DNW327927 DXS327920:DXS327927 EHO327920:EHO327927 ERK327920:ERK327927 FBG327920:FBG327927 FLC327920:FLC327927 FUY327920:FUY327927 GEU327920:GEU327927 GOQ327920:GOQ327927 GYM327920:GYM327927 HII327920:HII327927 HSE327920:HSE327927 ICA327920:ICA327927 ILW327920:ILW327927 IVS327920:IVS327927 JFO327920:JFO327927 JPK327920:JPK327927 JZG327920:JZG327927 KJC327920:KJC327927 KSY327920:KSY327927 LCU327920:LCU327927 LMQ327920:LMQ327927 LWM327920:LWM327927 MGI327920:MGI327927 MQE327920:MQE327927 NAA327920:NAA327927 NJW327920:NJW327927 NTS327920:NTS327927 ODO327920:ODO327927 ONK327920:ONK327927 OXG327920:OXG327927 PHC327920:PHC327927 PQY327920:PQY327927 QAU327920:QAU327927 QKQ327920:QKQ327927 QUM327920:QUM327927 REI327920:REI327927 ROE327920:ROE327927 RYA327920:RYA327927 SHW327920:SHW327927 SRS327920:SRS327927 TBO327920:TBO327927 TLK327920:TLK327927 TVG327920:TVG327927 UFC327920:UFC327927 UOY327920:UOY327927 UYU327920:UYU327927 VIQ327920:VIQ327927 VSM327920:VSM327927 WCI327920:WCI327927 WME327920:WME327927 WWA327920:WWA327927 S393456:S393463 JO393456:JO393463 TK393456:TK393463 ADG393456:ADG393463 ANC393456:ANC393463 AWY393456:AWY393463 BGU393456:BGU393463 BQQ393456:BQQ393463 CAM393456:CAM393463 CKI393456:CKI393463 CUE393456:CUE393463 DEA393456:DEA393463 DNW393456:DNW393463 DXS393456:DXS393463 EHO393456:EHO393463 ERK393456:ERK393463 FBG393456:FBG393463 FLC393456:FLC393463 FUY393456:FUY393463 GEU393456:GEU393463 GOQ393456:GOQ393463 GYM393456:GYM393463 HII393456:HII393463 HSE393456:HSE393463 ICA393456:ICA393463 ILW393456:ILW393463 IVS393456:IVS393463 JFO393456:JFO393463 JPK393456:JPK393463 JZG393456:JZG393463 KJC393456:KJC393463 KSY393456:KSY393463 LCU393456:LCU393463 LMQ393456:LMQ393463 LWM393456:LWM393463 MGI393456:MGI393463 MQE393456:MQE393463 NAA393456:NAA393463 NJW393456:NJW393463 NTS393456:NTS393463 ODO393456:ODO393463 ONK393456:ONK393463 OXG393456:OXG393463 PHC393456:PHC393463 PQY393456:PQY393463 QAU393456:QAU393463 QKQ393456:QKQ393463 QUM393456:QUM393463 REI393456:REI393463 ROE393456:ROE393463 RYA393456:RYA393463 SHW393456:SHW393463 SRS393456:SRS393463 TBO393456:TBO393463 TLK393456:TLK393463 TVG393456:TVG393463 UFC393456:UFC393463 UOY393456:UOY393463 UYU393456:UYU393463 VIQ393456:VIQ393463 VSM393456:VSM393463 WCI393456:WCI393463 WME393456:WME393463 WWA393456:WWA393463 S458992:S458999 JO458992:JO458999 TK458992:TK458999 ADG458992:ADG458999 ANC458992:ANC458999 AWY458992:AWY458999 BGU458992:BGU458999 BQQ458992:BQQ458999 CAM458992:CAM458999 CKI458992:CKI458999 CUE458992:CUE458999 DEA458992:DEA458999 DNW458992:DNW458999 DXS458992:DXS458999 EHO458992:EHO458999 ERK458992:ERK458999 FBG458992:FBG458999 FLC458992:FLC458999 FUY458992:FUY458999 GEU458992:GEU458999 GOQ458992:GOQ458999 GYM458992:GYM458999 HII458992:HII458999 HSE458992:HSE458999 ICA458992:ICA458999 ILW458992:ILW458999 IVS458992:IVS458999 JFO458992:JFO458999 JPK458992:JPK458999 JZG458992:JZG458999 KJC458992:KJC458999 KSY458992:KSY458999 LCU458992:LCU458999 LMQ458992:LMQ458999 LWM458992:LWM458999 MGI458992:MGI458999 MQE458992:MQE458999 NAA458992:NAA458999 NJW458992:NJW458999 NTS458992:NTS458999 ODO458992:ODO458999 ONK458992:ONK458999 OXG458992:OXG458999 PHC458992:PHC458999 PQY458992:PQY458999 QAU458992:QAU458999 QKQ458992:QKQ458999 QUM458992:QUM458999 REI458992:REI458999 ROE458992:ROE458999 RYA458992:RYA458999 SHW458992:SHW458999 SRS458992:SRS458999 TBO458992:TBO458999 TLK458992:TLK458999 TVG458992:TVG458999 UFC458992:UFC458999 UOY458992:UOY458999 UYU458992:UYU458999 VIQ458992:VIQ458999 VSM458992:VSM458999 WCI458992:WCI458999 WME458992:WME458999 WWA458992:WWA458999 S524528:S524535 JO524528:JO524535 TK524528:TK524535 ADG524528:ADG524535 ANC524528:ANC524535 AWY524528:AWY524535 BGU524528:BGU524535 BQQ524528:BQQ524535 CAM524528:CAM524535 CKI524528:CKI524535 CUE524528:CUE524535 DEA524528:DEA524535 DNW524528:DNW524535 DXS524528:DXS524535 EHO524528:EHO524535 ERK524528:ERK524535 FBG524528:FBG524535 FLC524528:FLC524535 FUY524528:FUY524535 GEU524528:GEU524535 GOQ524528:GOQ524535 GYM524528:GYM524535 HII524528:HII524535 HSE524528:HSE524535 ICA524528:ICA524535 ILW524528:ILW524535 IVS524528:IVS524535 JFO524528:JFO524535 JPK524528:JPK524535 JZG524528:JZG524535 KJC524528:KJC524535 KSY524528:KSY524535 LCU524528:LCU524535 LMQ524528:LMQ524535 LWM524528:LWM524535 MGI524528:MGI524535 MQE524528:MQE524535 NAA524528:NAA524535 NJW524528:NJW524535 NTS524528:NTS524535 ODO524528:ODO524535 ONK524528:ONK524535 OXG524528:OXG524535 PHC524528:PHC524535 PQY524528:PQY524535 QAU524528:QAU524535 QKQ524528:QKQ524535 QUM524528:QUM524535 REI524528:REI524535 ROE524528:ROE524535 RYA524528:RYA524535 SHW524528:SHW524535 SRS524528:SRS524535 TBO524528:TBO524535 TLK524528:TLK524535 TVG524528:TVG524535 UFC524528:UFC524535 UOY524528:UOY524535 UYU524528:UYU524535 VIQ524528:VIQ524535 VSM524528:VSM524535 WCI524528:WCI524535 WME524528:WME524535 WWA524528:WWA524535 S590064:S590071 JO590064:JO590071 TK590064:TK590071 ADG590064:ADG590071 ANC590064:ANC590071 AWY590064:AWY590071 BGU590064:BGU590071 BQQ590064:BQQ590071 CAM590064:CAM590071 CKI590064:CKI590071 CUE590064:CUE590071 DEA590064:DEA590071 DNW590064:DNW590071 DXS590064:DXS590071 EHO590064:EHO590071 ERK590064:ERK590071 FBG590064:FBG590071 FLC590064:FLC590071 FUY590064:FUY590071 GEU590064:GEU590071 GOQ590064:GOQ590071 GYM590064:GYM590071 HII590064:HII590071 HSE590064:HSE590071 ICA590064:ICA590071 ILW590064:ILW590071 IVS590064:IVS590071 JFO590064:JFO590071 JPK590064:JPK590071 JZG590064:JZG590071 KJC590064:KJC590071 KSY590064:KSY590071 LCU590064:LCU590071 LMQ590064:LMQ590071 LWM590064:LWM590071 MGI590064:MGI590071 MQE590064:MQE590071 NAA590064:NAA590071 NJW590064:NJW590071 NTS590064:NTS590071 ODO590064:ODO590071 ONK590064:ONK590071 OXG590064:OXG590071 PHC590064:PHC590071 PQY590064:PQY590071 QAU590064:QAU590071 QKQ590064:QKQ590071 QUM590064:QUM590071 REI590064:REI590071 ROE590064:ROE590071 RYA590064:RYA590071 SHW590064:SHW590071 SRS590064:SRS590071 TBO590064:TBO590071 TLK590064:TLK590071 TVG590064:TVG590071 UFC590064:UFC590071 UOY590064:UOY590071 UYU590064:UYU590071 VIQ590064:VIQ590071 VSM590064:VSM590071 WCI590064:WCI590071 WME590064:WME590071 WWA590064:WWA590071 S655600:S655607 JO655600:JO655607 TK655600:TK655607 ADG655600:ADG655607 ANC655600:ANC655607 AWY655600:AWY655607 BGU655600:BGU655607 BQQ655600:BQQ655607 CAM655600:CAM655607 CKI655600:CKI655607 CUE655600:CUE655607 DEA655600:DEA655607 DNW655600:DNW655607 DXS655600:DXS655607 EHO655600:EHO655607 ERK655600:ERK655607 FBG655600:FBG655607 FLC655600:FLC655607 FUY655600:FUY655607 GEU655600:GEU655607 GOQ655600:GOQ655607 GYM655600:GYM655607 HII655600:HII655607 HSE655600:HSE655607 ICA655600:ICA655607 ILW655600:ILW655607 IVS655600:IVS655607 JFO655600:JFO655607 JPK655600:JPK655607 JZG655600:JZG655607 KJC655600:KJC655607 KSY655600:KSY655607 LCU655600:LCU655607 LMQ655600:LMQ655607 LWM655600:LWM655607 MGI655600:MGI655607 MQE655600:MQE655607 NAA655600:NAA655607 NJW655600:NJW655607 NTS655600:NTS655607 ODO655600:ODO655607 ONK655600:ONK655607 OXG655600:OXG655607 PHC655600:PHC655607 PQY655600:PQY655607 QAU655600:QAU655607 QKQ655600:QKQ655607 QUM655600:QUM655607 REI655600:REI655607 ROE655600:ROE655607 RYA655600:RYA655607 SHW655600:SHW655607 SRS655600:SRS655607 TBO655600:TBO655607 TLK655600:TLK655607 TVG655600:TVG655607 UFC655600:UFC655607 UOY655600:UOY655607 UYU655600:UYU655607 VIQ655600:VIQ655607 VSM655600:VSM655607 WCI655600:WCI655607 WME655600:WME655607 WWA655600:WWA655607 S721136:S721143 JO721136:JO721143 TK721136:TK721143 ADG721136:ADG721143 ANC721136:ANC721143 AWY721136:AWY721143 BGU721136:BGU721143 BQQ721136:BQQ721143 CAM721136:CAM721143 CKI721136:CKI721143 CUE721136:CUE721143 DEA721136:DEA721143 DNW721136:DNW721143 DXS721136:DXS721143 EHO721136:EHO721143 ERK721136:ERK721143 FBG721136:FBG721143 FLC721136:FLC721143 FUY721136:FUY721143 GEU721136:GEU721143 GOQ721136:GOQ721143 GYM721136:GYM721143 HII721136:HII721143 HSE721136:HSE721143 ICA721136:ICA721143 ILW721136:ILW721143 IVS721136:IVS721143 JFO721136:JFO721143 JPK721136:JPK721143 JZG721136:JZG721143 KJC721136:KJC721143 KSY721136:KSY721143 LCU721136:LCU721143 LMQ721136:LMQ721143 LWM721136:LWM721143 MGI721136:MGI721143 MQE721136:MQE721143 NAA721136:NAA721143 NJW721136:NJW721143 NTS721136:NTS721143 ODO721136:ODO721143 ONK721136:ONK721143 OXG721136:OXG721143 PHC721136:PHC721143 PQY721136:PQY721143 QAU721136:QAU721143 QKQ721136:QKQ721143 QUM721136:QUM721143 REI721136:REI721143 ROE721136:ROE721143 RYA721136:RYA721143 SHW721136:SHW721143 SRS721136:SRS721143 TBO721136:TBO721143 TLK721136:TLK721143 TVG721136:TVG721143 UFC721136:UFC721143 UOY721136:UOY721143 UYU721136:UYU721143 VIQ721136:VIQ721143 VSM721136:VSM721143 WCI721136:WCI721143 WME721136:WME721143 WWA721136:WWA721143 S786672:S786679 JO786672:JO786679 TK786672:TK786679 ADG786672:ADG786679 ANC786672:ANC786679 AWY786672:AWY786679 BGU786672:BGU786679 BQQ786672:BQQ786679 CAM786672:CAM786679 CKI786672:CKI786679 CUE786672:CUE786679 DEA786672:DEA786679 DNW786672:DNW786679 DXS786672:DXS786679 EHO786672:EHO786679 ERK786672:ERK786679 FBG786672:FBG786679 FLC786672:FLC786679 FUY786672:FUY786679 GEU786672:GEU786679 GOQ786672:GOQ786679 GYM786672:GYM786679 HII786672:HII786679 HSE786672:HSE786679 ICA786672:ICA786679 ILW786672:ILW786679 IVS786672:IVS786679 JFO786672:JFO786679 JPK786672:JPK786679 JZG786672:JZG786679 KJC786672:KJC786679 KSY786672:KSY786679 LCU786672:LCU786679 LMQ786672:LMQ786679 LWM786672:LWM786679 MGI786672:MGI786679 MQE786672:MQE786679 NAA786672:NAA786679 NJW786672:NJW786679 NTS786672:NTS786679 ODO786672:ODO786679 ONK786672:ONK786679 OXG786672:OXG786679 PHC786672:PHC786679 PQY786672:PQY786679 QAU786672:QAU786679 QKQ786672:QKQ786679 QUM786672:QUM786679 REI786672:REI786679 ROE786672:ROE786679 RYA786672:RYA786679 SHW786672:SHW786679 SRS786672:SRS786679 TBO786672:TBO786679 TLK786672:TLK786679 TVG786672:TVG786679 UFC786672:UFC786679 UOY786672:UOY786679 UYU786672:UYU786679 VIQ786672:VIQ786679 VSM786672:VSM786679 WCI786672:WCI786679 WME786672:WME786679 WWA786672:WWA786679 S852208:S852215 JO852208:JO852215 TK852208:TK852215 ADG852208:ADG852215 ANC852208:ANC852215 AWY852208:AWY852215 BGU852208:BGU852215 BQQ852208:BQQ852215 CAM852208:CAM852215 CKI852208:CKI852215 CUE852208:CUE852215 DEA852208:DEA852215 DNW852208:DNW852215 DXS852208:DXS852215 EHO852208:EHO852215 ERK852208:ERK852215 FBG852208:FBG852215 FLC852208:FLC852215 FUY852208:FUY852215 GEU852208:GEU852215 GOQ852208:GOQ852215 GYM852208:GYM852215 HII852208:HII852215 HSE852208:HSE852215 ICA852208:ICA852215 ILW852208:ILW852215 IVS852208:IVS852215 JFO852208:JFO852215 JPK852208:JPK852215 JZG852208:JZG852215 KJC852208:KJC852215 KSY852208:KSY852215 LCU852208:LCU852215 LMQ852208:LMQ852215 LWM852208:LWM852215 MGI852208:MGI852215 MQE852208:MQE852215 NAA852208:NAA852215 NJW852208:NJW852215 NTS852208:NTS852215 ODO852208:ODO852215 ONK852208:ONK852215 OXG852208:OXG852215 PHC852208:PHC852215 PQY852208:PQY852215 QAU852208:QAU852215 QKQ852208:QKQ852215 QUM852208:QUM852215 REI852208:REI852215 ROE852208:ROE852215 RYA852208:RYA852215 SHW852208:SHW852215 SRS852208:SRS852215 TBO852208:TBO852215 TLK852208:TLK852215 TVG852208:TVG852215 UFC852208:UFC852215 UOY852208:UOY852215 UYU852208:UYU852215 VIQ852208:VIQ852215 VSM852208:VSM852215 WCI852208:WCI852215 WME852208:WME852215 WWA852208:WWA852215 S917744:S917751 JO917744:JO917751 TK917744:TK917751 ADG917744:ADG917751 ANC917744:ANC917751 AWY917744:AWY917751 BGU917744:BGU917751 BQQ917744:BQQ917751 CAM917744:CAM917751 CKI917744:CKI917751 CUE917744:CUE917751 DEA917744:DEA917751 DNW917744:DNW917751 DXS917744:DXS917751 EHO917744:EHO917751 ERK917744:ERK917751 FBG917744:FBG917751 FLC917744:FLC917751 FUY917744:FUY917751 GEU917744:GEU917751 GOQ917744:GOQ917751 GYM917744:GYM917751 HII917744:HII917751 HSE917744:HSE917751 ICA917744:ICA917751 ILW917744:ILW917751 IVS917744:IVS917751 JFO917744:JFO917751 JPK917744:JPK917751 JZG917744:JZG917751 KJC917744:KJC917751 KSY917744:KSY917751 LCU917744:LCU917751 LMQ917744:LMQ917751 LWM917744:LWM917751 MGI917744:MGI917751 MQE917744:MQE917751 NAA917744:NAA917751 NJW917744:NJW917751 NTS917744:NTS917751 ODO917744:ODO917751 ONK917744:ONK917751 OXG917744:OXG917751 PHC917744:PHC917751 PQY917744:PQY917751 QAU917744:QAU917751 QKQ917744:QKQ917751 QUM917744:QUM917751 REI917744:REI917751 ROE917744:ROE917751 RYA917744:RYA917751 SHW917744:SHW917751 SRS917744:SRS917751 TBO917744:TBO917751 TLK917744:TLK917751 TVG917744:TVG917751 UFC917744:UFC917751 UOY917744:UOY917751 UYU917744:UYU917751 VIQ917744:VIQ917751 VSM917744:VSM917751 WCI917744:WCI917751 WME917744:WME917751 WWA917744:WWA917751 S983280:S983287 JO983280:JO983287 TK983280:TK983287 ADG983280:ADG983287 ANC983280:ANC983287 AWY983280:AWY983287 BGU983280:BGU983287 BQQ983280:BQQ983287 CAM983280:CAM983287 CKI983280:CKI983287 CUE983280:CUE983287 DEA983280:DEA983287 DNW983280:DNW983287 DXS983280:DXS983287 EHO983280:EHO983287 ERK983280:ERK983287 FBG983280:FBG983287 FLC983280:FLC983287 FUY983280:FUY983287 GEU983280:GEU983287 GOQ983280:GOQ983287 GYM983280:GYM983287 HII983280:HII983287 HSE983280:HSE983287 ICA983280:ICA983287 ILW983280:ILW983287 IVS983280:IVS983287 JFO983280:JFO983287 JPK983280:JPK983287 JZG983280:JZG983287 KJC983280:KJC983287 KSY983280:KSY983287 LCU983280:LCU983287 LMQ983280:LMQ983287 LWM983280:LWM983287 MGI983280:MGI983287 MQE983280:MQE983287 NAA983280:NAA983287 NJW983280:NJW983287 NTS983280:NTS983287 ODO983280:ODO983287 ONK983280:ONK983287 OXG983280:OXG983287 PHC983280:PHC983287 PQY983280:PQY983287 QAU983280:QAU983287 QKQ983280:QKQ983287 QUM983280:QUM983287 REI983280:REI983287 ROE983280:ROE983287 RYA983280:RYA983287 SHW983280:SHW983287 SRS983280:SRS983287 TBO983280:TBO983287 TLK983280:TLK983287 TVG983280:TVG983287 UFC983280:UFC983287 UOY983280:UOY983287 UYU983280:UYU983287 VIQ983280:VIQ983287 VSM983280:VSM983287 WCI983280:WCI983287 WME983280:WME983287 WWA983280:WWA983287 S252:S259 JO252:JO259 TK252:TK259 ADG252:ADG259 ANC252:ANC259 AWY252:AWY259 BGU252:BGU259 BQQ252:BQQ259 CAM252:CAM259 CKI252:CKI259 CUE252:CUE259 DEA252:DEA259 DNW252:DNW259 DXS252:DXS259 EHO252:EHO259 ERK252:ERK259 FBG252:FBG259 FLC252:FLC259 FUY252:FUY259 GEU252:GEU259 GOQ252:GOQ259 GYM252:GYM259 HII252:HII259 HSE252:HSE259 ICA252:ICA259 ILW252:ILW259 IVS252:IVS259 JFO252:JFO259 JPK252:JPK259 JZG252:JZG259 KJC252:KJC259 KSY252:KSY259 LCU252:LCU259 LMQ252:LMQ259 LWM252:LWM259 MGI252:MGI259 MQE252:MQE259 NAA252:NAA259 NJW252:NJW259 NTS252:NTS259 ODO252:ODO259 ONK252:ONK259 OXG252:OXG259 PHC252:PHC259 PQY252:PQY259 QAU252:QAU259 QKQ252:QKQ259 QUM252:QUM259 REI252:REI259 ROE252:ROE259 RYA252:RYA259 SHW252:SHW259 SRS252:SRS259 TBO252:TBO259 TLK252:TLK259 TVG252:TVG259 UFC252:UFC259 UOY252:UOY259 UYU252:UYU259 VIQ252:VIQ259 VSM252:VSM259 WCI252:WCI259 WME252:WME259 WWA252:WWA259 S65788:S65795 JO65788:JO65795 TK65788:TK65795 ADG65788:ADG65795 ANC65788:ANC65795 AWY65788:AWY65795 BGU65788:BGU65795 BQQ65788:BQQ65795 CAM65788:CAM65795 CKI65788:CKI65795 CUE65788:CUE65795 DEA65788:DEA65795 DNW65788:DNW65795 DXS65788:DXS65795 EHO65788:EHO65795 ERK65788:ERK65795 FBG65788:FBG65795 FLC65788:FLC65795 FUY65788:FUY65795 GEU65788:GEU65795 GOQ65788:GOQ65795 GYM65788:GYM65795 HII65788:HII65795 HSE65788:HSE65795 ICA65788:ICA65795 ILW65788:ILW65795 IVS65788:IVS65795 JFO65788:JFO65795 JPK65788:JPK65795 JZG65788:JZG65795 KJC65788:KJC65795 KSY65788:KSY65795 LCU65788:LCU65795 LMQ65788:LMQ65795 LWM65788:LWM65795 MGI65788:MGI65795 MQE65788:MQE65795 NAA65788:NAA65795 NJW65788:NJW65795 NTS65788:NTS65795 ODO65788:ODO65795 ONK65788:ONK65795 OXG65788:OXG65795 PHC65788:PHC65795 PQY65788:PQY65795 QAU65788:QAU65795 QKQ65788:QKQ65795 QUM65788:QUM65795 REI65788:REI65795 ROE65788:ROE65795 RYA65788:RYA65795 SHW65788:SHW65795 SRS65788:SRS65795 TBO65788:TBO65795 TLK65788:TLK65795 TVG65788:TVG65795 UFC65788:UFC65795 UOY65788:UOY65795 UYU65788:UYU65795 VIQ65788:VIQ65795 VSM65788:VSM65795 WCI65788:WCI65795 WME65788:WME65795 WWA65788:WWA65795 S131324:S131331 JO131324:JO131331 TK131324:TK131331 ADG131324:ADG131331 ANC131324:ANC131331 AWY131324:AWY131331 BGU131324:BGU131331 BQQ131324:BQQ131331 CAM131324:CAM131331 CKI131324:CKI131331 CUE131324:CUE131331 DEA131324:DEA131331 DNW131324:DNW131331 DXS131324:DXS131331 EHO131324:EHO131331 ERK131324:ERK131331 FBG131324:FBG131331 FLC131324:FLC131331 FUY131324:FUY131331 GEU131324:GEU131331 GOQ131324:GOQ131331 GYM131324:GYM131331 HII131324:HII131331 HSE131324:HSE131331 ICA131324:ICA131331 ILW131324:ILW131331 IVS131324:IVS131331 JFO131324:JFO131331 JPK131324:JPK131331 JZG131324:JZG131331 KJC131324:KJC131331 KSY131324:KSY131331 LCU131324:LCU131331 LMQ131324:LMQ131331 LWM131324:LWM131331 MGI131324:MGI131331 MQE131324:MQE131331 NAA131324:NAA131331 NJW131324:NJW131331 NTS131324:NTS131331 ODO131324:ODO131331 ONK131324:ONK131331 OXG131324:OXG131331 PHC131324:PHC131331 PQY131324:PQY131331 QAU131324:QAU131331 QKQ131324:QKQ131331 QUM131324:QUM131331 REI131324:REI131331 ROE131324:ROE131331 RYA131324:RYA131331 SHW131324:SHW131331 SRS131324:SRS131331 TBO131324:TBO131331 TLK131324:TLK131331 TVG131324:TVG131331 UFC131324:UFC131331 UOY131324:UOY131331 UYU131324:UYU131331 VIQ131324:VIQ131331 VSM131324:VSM131331 WCI131324:WCI131331 WME131324:WME131331 WWA131324:WWA131331 S196860:S196867 JO196860:JO196867 TK196860:TK196867 ADG196860:ADG196867 ANC196860:ANC196867 AWY196860:AWY196867 BGU196860:BGU196867 BQQ196860:BQQ196867 CAM196860:CAM196867 CKI196860:CKI196867 CUE196860:CUE196867 DEA196860:DEA196867 DNW196860:DNW196867 DXS196860:DXS196867 EHO196860:EHO196867 ERK196860:ERK196867 FBG196860:FBG196867 FLC196860:FLC196867 FUY196860:FUY196867 GEU196860:GEU196867 GOQ196860:GOQ196867 GYM196860:GYM196867 HII196860:HII196867 HSE196860:HSE196867 ICA196860:ICA196867 ILW196860:ILW196867 IVS196860:IVS196867 JFO196860:JFO196867 JPK196860:JPK196867 JZG196860:JZG196867 KJC196860:KJC196867 KSY196860:KSY196867 LCU196860:LCU196867 LMQ196860:LMQ196867 LWM196860:LWM196867 MGI196860:MGI196867 MQE196860:MQE196867 NAA196860:NAA196867 NJW196860:NJW196867 NTS196860:NTS196867 ODO196860:ODO196867 ONK196860:ONK196867 OXG196860:OXG196867 PHC196860:PHC196867 PQY196860:PQY196867 QAU196860:QAU196867 QKQ196860:QKQ196867 QUM196860:QUM196867 REI196860:REI196867 ROE196860:ROE196867 RYA196860:RYA196867 SHW196860:SHW196867 SRS196860:SRS196867 TBO196860:TBO196867 TLK196860:TLK196867 TVG196860:TVG196867 UFC196860:UFC196867 UOY196860:UOY196867 UYU196860:UYU196867 VIQ196860:VIQ196867 VSM196860:VSM196867 WCI196860:WCI196867 WME196860:WME196867 WWA196860:WWA196867 S262396:S262403 JO262396:JO262403 TK262396:TK262403 ADG262396:ADG262403 ANC262396:ANC262403 AWY262396:AWY262403 BGU262396:BGU262403 BQQ262396:BQQ262403 CAM262396:CAM262403 CKI262396:CKI262403 CUE262396:CUE262403 DEA262396:DEA262403 DNW262396:DNW262403 DXS262396:DXS262403 EHO262396:EHO262403 ERK262396:ERK262403 FBG262396:FBG262403 FLC262396:FLC262403 FUY262396:FUY262403 GEU262396:GEU262403 GOQ262396:GOQ262403 GYM262396:GYM262403 HII262396:HII262403 HSE262396:HSE262403 ICA262396:ICA262403 ILW262396:ILW262403 IVS262396:IVS262403 JFO262396:JFO262403 JPK262396:JPK262403 JZG262396:JZG262403 KJC262396:KJC262403 KSY262396:KSY262403 LCU262396:LCU262403 LMQ262396:LMQ262403 LWM262396:LWM262403 MGI262396:MGI262403 MQE262396:MQE262403 NAA262396:NAA262403 NJW262396:NJW262403 NTS262396:NTS262403 ODO262396:ODO262403 ONK262396:ONK262403 OXG262396:OXG262403 PHC262396:PHC262403 PQY262396:PQY262403 QAU262396:QAU262403 QKQ262396:QKQ262403 QUM262396:QUM262403 REI262396:REI262403 ROE262396:ROE262403 RYA262396:RYA262403 SHW262396:SHW262403 SRS262396:SRS262403 TBO262396:TBO262403 TLK262396:TLK262403 TVG262396:TVG262403 UFC262396:UFC262403 UOY262396:UOY262403 UYU262396:UYU262403 VIQ262396:VIQ262403 VSM262396:VSM262403 WCI262396:WCI262403 WME262396:WME262403 WWA262396:WWA262403 S327932:S327939 JO327932:JO327939 TK327932:TK327939 ADG327932:ADG327939 ANC327932:ANC327939 AWY327932:AWY327939 BGU327932:BGU327939 BQQ327932:BQQ327939 CAM327932:CAM327939 CKI327932:CKI327939 CUE327932:CUE327939 DEA327932:DEA327939 DNW327932:DNW327939 DXS327932:DXS327939 EHO327932:EHO327939 ERK327932:ERK327939 FBG327932:FBG327939 FLC327932:FLC327939 FUY327932:FUY327939 GEU327932:GEU327939 GOQ327932:GOQ327939 GYM327932:GYM327939 HII327932:HII327939 HSE327932:HSE327939 ICA327932:ICA327939 ILW327932:ILW327939 IVS327932:IVS327939 JFO327932:JFO327939 JPK327932:JPK327939 JZG327932:JZG327939 KJC327932:KJC327939 KSY327932:KSY327939 LCU327932:LCU327939 LMQ327932:LMQ327939 LWM327932:LWM327939 MGI327932:MGI327939 MQE327932:MQE327939 NAA327932:NAA327939 NJW327932:NJW327939 NTS327932:NTS327939 ODO327932:ODO327939 ONK327932:ONK327939 OXG327932:OXG327939 PHC327932:PHC327939 PQY327932:PQY327939 QAU327932:QAU327939 QKQ327932:QKQ327939 QUM327932:QUM327939 REI327932:REI327939 ROE327932:ROE327939 RYA327932:RYA327939 SHW327932:SHW327939 SRS327932:SRS327939 TBO327932:TBO327939 TLK327932:TLK327939 TVG327932:TVG327939 UFC327932:UFC327939 UOY327932:UOY327939 UYU327932:UYU327939 VIQ327932:VIQ327939 VSM327932:VSM327939 WCI327932:WCI327939 WME327932:WME327939 WWA327932:WWA327939 S393468:S393475 JO393468:JO393475 TK393468:TK393475 ADG393468:ADG393475 ANC393468:ANC393475 AWY393468:AWY393475 BGU393468:BGU393475 BQQ393468:BQQ393475 CAM393468:CAM393475 CKI393468:CKI393475 CUE393468:CUE393475 DEA393468:DEA393475 DNW393468:DNW393475 DXS393468:DXS393475 EHO393468:EHO393475 ERK393468:ERK393475 FBG393468:FBG393475 FLC393468:FLC393475 FUY393468:FUY393475 GEU393468:GEU393475 GOQ393468:GOQ393475 GYM393468:GYM393475 HII393468:HII393475 HSE393468:HSE393475 ICA393468:ICA393475 ILW393468:ILW393475 IVS393468:IVS393475 JFO393468:JFO393475 JPK393468:JPK393475 JZG393468:JZG393475 KJC393468:KJC393475 KSY393468:KSY393475 LCU393468:LCU393475 LMQ393468:LMQ393475 LWM393468:LWM393475 MGI393468:MGI393475 MQE393468:MQE393475 NAA393468:NAA393475 NJW393468:NJW393475 NTS393468:NTS393475 ODO393468:ODO393475 ONK393468:ONK393475 OXG393468:OXG393475 PHC393468:PHC393475 PQY393468:PQY393475 QAU393468:QAU393475 QKQ393468:QKQ393475 QUM393468:QUM393475 REI393468:REI393475 ROE393468:ROE393475 RYA393468:RYA393475 SHW393468:SHW393475 SRS393468:SRS393475 TBO393468:TBO393475 TLK393468:TLK393475 TVG393468:TVG393475 UFC393468:UFC393475 UOY393468:UOY393475 UYU393468:UYU393475 VIQ393468:VIQ393475 VSM393468:VSM393475 WCI393468:WCI393475 WME393468:WME393475 WWA393468:WWA393475 S459004:S459011 JO459004:JO459011 TK459004:TK459011 ADG459004:ADG459011 ANC459004:ANC459011 AWY459004:AWY459011 BGU459004:BGU459011 BQQ459004:BQQ459011 CAM459004:CAM459011 CKI459004:CKI459011 CUE459004:CUE459011 DEA459004:DEA459011 DNW459004:DNW459011 DXS459004:DXS459011 EHO459004:EHO459011 ERK459004:ERK459011 FBG459004:FBG459011 FLC459004:FLC459011 FUY459004:FUY459011 GEU459004:GEU459011 GOQ459004:GOQ459011 GYM459004:GYM459011 HII459004:HII459011 HSE459004:HSE459011 ICA459004:ICA459011 ILW459004:ILW459011 IVS459004:IVS459011 JFO459004:JFO459011 JPK459004:JPK459011 JZG459004:JZG459011 KJC459004:KJC459011 KSY459004:KSY459011 LCU459004:LCU459011 LMQ459004:LMQ459011 LWM459004:LWM459011 MGI459004:MGI459011 MQE459004:MQE459011 NAA459004:NAA459011 NJW459004:NJW459011 NTS459004:NTS459011 ODO459004:ODO459011 ONK459004:ONK459011 OXG459004:OXG459011 PHC459004:PHC459011 PQY459004:PQY459011 QAU459004:QAU459011 QKQ459004:QKQ459011 QUM459004:QUM459011 REI459004:REI459011 ROE459004:ROE459011 RYA459004:RYA459011 SHW459004:SHW459011 SRS459004:SRS459011 TBO459004:TBO459011 TLK459004:TLK459011 TVG459004:TVG459011 UFC459004:UFC459011 UOY459004:UOY459011 UYU459004:UYU459011 VIQ459004:VIQ459011 VSM459004:VSM459011 WCI459004:WCI459011 WME459004:WME459011 WWA459004:WWA459011 S524540:S524547 JO524540:JO524547 TK524540:TK524547 ADG524540:ADG524547 ANC524540:ANC524547 AWY524540:AWY524547 BGU524540:BGU524547 BQQ524540:BQQ524547 CAM524540:CAM524547 CKI524540:CKI524547 CUE524540:CUE524547 DEA524540:DEA524547 DNW524540:DNW524547 DXS524540:DXS524547 EHO524540:EHO524547 ERK524540:ERK524547 FBG524540:FBG524547 FLC524540:FLC524547 FUY524540:FUY524547 GEU524540:GEU524547 GOQ524540:GOQ524547 GYM524540:GYM524547 HII524540:HII524547 HSE524540:HSE524547 ICA524540:ICA524547 ILW524540:ILW524547 IVS524540:IVS524547 JFO524540:JFO524547 JPK524540:JPK524547 JZG524540:JZG524547 KJC524540:KJC524547 KSY524540:KSY524547 LCU524540:LCU524547 LMQ524540:LMQ524547 LWM524540:LWM524547 MGI524540:MGI524547 MQE524540:MQE524547 NAA524540:NAA524547 NJW524540:NJW524547 NTS524540:NTS524547 ODO524540:ODO524547 ONK524540:ONK524547 OXG524540:OXG524547 PHC524540:PHC524547 PQY524540:PQY524547 QAU524540:QAU524547 QKQ524540:QKQ524547 QUM524540:QUM524547 REI524540:REI524547 ROE524540:ROE524547 RYA524540:RYA524547 SHW524540:SHW524547 SRS524540:SRS524547 TBO524540:TBO524547 TLK524540:TLK524547 TVG524540:TVG524547 UFC524540:UFC524547 UOY524540:UOY524547 UYU524540:UYU524547 VIQ524540:VIQ524547 VSM524540:VSM524547 WCI524540:WCI524547 WME524540:WME524547 WWA524540:WWA524547 S590076:S590083 JO590076:JO590083 TK590076:TK590083 ADG590076:ADG590083 ANC590076:ANC590083 AWY590076:AWY590083 BGU590076:BGU590083 BQQ590076:BQQ590083 CAM590076:CAM590083 CKI590076:CKI590083 CUE590076:CUE590083 DEA590076:DEA590083 DNW590076:DNW590083 DXS590076:DXS590083 EHO590076:EHO590083 ERK590076:ERK590083 FBG590076:FBG590083 FLC590076:FLC590083 FUY590076:FUY590083 GEU590076:GEU590083 GOQ590076:GOQ590083 GYM590076:GYM590083 HII590076:HII590083 HSE590076:HSE590083 ICA590076:ICA590083 ILW590076:ILW590083 IVS590076:IVS590083 JFO590076:JFO590083 JPK590076:JPK590083 JZG590076:JZG590083 KJC590076:KJC590083 KSY590076:KSY590083 LCU590076:LCU590083 LMQ590076:LMQ590083 LWM590076:LWM590083 MGI590076:MGI590083 MQE590076:MQE590083 NAA590076:NAA590083 NJW590076:NJW590083 NTS590076:NTS590083 ODO590076:ODO590083 ONK590076:ONK590083 OXG590076:OXG590083 PHC590076:PHC590083 PQY590076:PQY590083 QAU590076:QAU590083 QKQ590076:QKQ590083 QUM590076:QUM590083 REI590076:REI590083 ROE590076:ROE590083 RYA590076:RYA590083 SHW590076:SHW590083 SRS590076:SRS590083 TBO590076:TBO590083 TLK590076:TLK590083 TVG590076:TVG590083 UFC590076:UFC590083 UOY590076:UOY590083 UYU590076:UYU590083 VIQ590076:VIQ590083 VSM590076:VSM590083 WCI590076:WCI590083 WME590076:WME590083 WWA590076:WWA590083 S655612:S655619 JO655612:JO655619 TK655612:TK655619 ADG655612:ADG655619 ANC655612:ANC655619 AWY655612:AWY655619 BGU655612:BGU655619 BQQ655612:BQQ655619 CAM655612:CAM655619 CKI655612:CKI655619 CUE655612:CUE655619 DEA655612:DEA655619 DNW655612:DNW655619 DXS655612:DXS655619 EHO655612:EHO655619 ERK655612:ERK655619 FBG655612:FBG655619 FLC655612:FLC655619 FUY655612:FUY655619 GEU655612:GEU655619 GOQ655612:GOQ655619 GYM655612:GYM655619 HII655612:HII655619 HSE655612:HSE655619 ICA655612:ICA655619 ILW655612:ILW655619 IVS655612:IVS655619 JFO655612:JFO655619 JPK655612:JPK655619 JZG655612:JZG655619 KJC655612:KJC655619 KSY655612:KSY655619 LCU655612:LCU655619 LMQ655612:LMQ655619 LWM655612:LWM655619 MGI655612:MGI655619 MQE655612:MQE655619 NAA655612:NAA655619 NJW655612:NJW655619 NTS655612:NTS655619 ODO655612:ODO655619 ONK655612:ONK655619 OXG655612:OXG655619 PHC655612:PHC655619 PQY655612:PQY655619 QAU655612:QAU655619 QKQ655612:QKQ655619 QUM655612:QUM655619 REI655612:REI655619 ROE655612:ROE655619 RYA655612:RYA655619 SHW655612:SHW655619 SRS655612:SRS655619 TBO655612:TBO655619 TLK655612:TLK655619 TVG655612:TVG655619 UFC655612:UFC655619 UOY655612:UOY655619 UYU655612:UYU655619 VIQ655612:VIQ655619 VSM655612:VSM655619 WCI655612:WCI655619 WME655612:WME655619 WWA655612:WWA655619 S721148:S721155 JO721148:JO721155 TK721148:TK721155 ADG721148:ADG721155 ANC721148:ANC721155 AWY721148:AWY721155 BGU721148:BGU721155 BQQ721148:BQQ721155 CAM721148:CAM721155 CKI721148:CKI721155 CUE721148:CUE721155 DEA721148:DEA721155 DNW721148:DNW721155 DXS721148:DXS721155 EHO721148:EHO721155 ERK721148:ERK721155 FBG721148:FBG721155 FLC721148:FLC721155 FUY721148:FUY721155 GEU721148:GEU721155 GOQ721148:GOQ721155 GYM721148:GYM721155 HII721148:HII721155 HSE721148:HSE721155 ICA721148:ICA721155 ILW721148:ILW721155 IVS721148:IVS721155 JFO721148:JFO721155 JPK721148:JPK721155 JZG721148:JZG721155 KJC721148:KJC721155 KSY721148:KSY721155 LCU721148:LCU721155 LMQ721148:LMQ721155 LWM721148:LWM721155 MGI721148:MGI721155 MQE721148:MQE721155 NAA721148:NAA721155 NJW721148:NJW721155 NTS721148:NTS721155 ODO721148:ODO721155 ONK721148:ONK721155 OXG721148:OXG721155 PHC721148:PHC721155 PQY721148:PQY721155 QAU721148:QAU721155 QKQ721148:QKQ721155 QUM721148:QUM721155 REI721148:REI721155 ROE721148:ROE721155 RYA721148:RYA721155 SHW721148:SHW721155 SRS721148:SRS721155 TBO721148:TBO721155 TLK721148:TLK721155 TVG721148:TVG721155 UFC721148:UFC721155 UOY721148:UOY721155 UYU721148:UYU721155 VIQ721148:VIQ721155 VSM721148:VSM721155 WCI721148:WCI721155 WME721148:WME721155 WWA721148:WWA721155 S786684:S786691 JO786684:JO786691 TK786684:TK786691 ADG786684:ADG786691 ANC786684:ANC786691 AWY786684:AWY786691 BGU786684:BGU786691 BQQ786684:BQQ786691 CAM786684:CAM786691 CKI786684:CKI786691 CUE786684:CUE786691 DEA786684:DEA786691 DNW786684:DNW786691 DXS786684:DXS786691 EHO786684:EHO786691 ERK786684:ERK786691 FBG786684:FBG786691 FLC786684:FLC786691 FUY786684:FUY786691 GEU786684:GEU786691 GOQ786684:GOQ786691 GYM786684:GYM786691 HII786684:HII786691 HSE786684:HSE786691 ICA786684:ICA786691 ILW786684:ILW786691 IVS786684:IVS786691 JFO786684:JFO786691 JPK786684:JPK786691 JZG786684:JZG786691 KJC786684:KJC786691 KSY786684:KSY786691 LCU786684:LCU786691 LMQ786684:LMQ786691 LWM786684:LWM786691 MGI786684:MGI786691 MQE786684:MQE786691 NAA786684:NAA786691 NJW786684:NJW786691 NTS786684:NTS786691 ODO786684:ODO786691 ONK786684:ONK786691 OXG786684:OXG786691 PHC786684:PHC786691 PQY786684:PQY786691 QAU786684:QAU786691 QKQ786684:QKQ786691 QUM786684:QUM786691 REI786684:REI786691 ROE786684:ROE786691 RYA786684:RYA786691 SHW786684:SHW786691 SRS786684:SRS786691 TBO786684:TBO786691 TLK786684:TLK786691 TVG786684:TVG786691 UFC786684:UFC786691 UOY786684:UOY786691 UYU786684:UYU786691 VIQ786684:VIQ786691 VSM786684:VSM786691 WCI786684:WCI786691 WME786684:WME786691 WWA786684:WWA786691 S852220:S852227 JO852220:JO852227 TK852220:TK852227 ADG852220:ADG852227 ANC852220:ANC852227 AWY852220:AWY852227 BGU852220:BGU852227 BQQ852220:BQQ852227 CAM852220:CAM852227 CKI852220:CKI852227 CUE852220:CUE852227 DEA852220:DEA852227 DNW852220:DNW852227 DXS852220:DXS852227 EHO852220:EHO852227 ERK852220:ERK852227 FBG852220:FBG852227 FLC852220:FLC852227 FUY852220:FUY852227 GEU852220:GEU852227 GOQ852220:GOQ852227 GYM852220:GYM852227 HII852220:HII852227 HSE852220:HSE852227 ICA852220:ICA852227 ILW852220:ILW852227 IVS852220:IVS852227 JFO852220:JFO852227 JPK852220:JPK852227 JZG852220:JZG852227 KJC852220:KJC852227 KSY852220:KSY852227 LCU852220:LCU852227 LMQ852220:LMQ852227 LWM852220:LWM852227 MGI852220:MGI852227 MQE852220:MQE852227 NAA852220:NAA852227 NJW852220:NJW852227 NTS852220:NTS852227 ODO852220:ODO852227 ONK852220:ONK852227 OXG852220:OXG852227 PHC852220:PHC852227 PQY852220:PQY852227 QAU852220:QAU852227 QKQ852220:QKQ852227 QUM852220:QUM852227 REI852220:REI852227 ROE852220:ROE852227 RYA852220:RYA852227 SHW852220:SHW852227 SRS852220:SRS852227 TBO852220:TBO852227 TLK852220:TLK852227 TVG852220:TVG852227 UFC852220:UFC852227 UOY852220:UOY852227 UYU852220:UYU852227 VIQ852220:VIQ852227 VSM852220:VSM852227 WCI852220:WCI852227 WME852220:WME852227 WWA852220:WWA852227 S917756:S917763 JO917756:JO917763 TK917756:TK917763 ADG917756:ADG917763 ANC917756:ANC917763 AWY917756:AWY917763 BGU917756:BGU917763 BQQ917756:BQQ917763 CAM917756:CAM917763 CKI917756:CKI917763 CUE917756:CUE917763 DEA917756:DEA917763 DNW917756:DNW917763 DXS917756:DXS917763 EHO917756:EHO917763 ERK917756:ERK917763 FBG917756:FBG917763 FLC917756:FLC917763 FUY917756:FUY917763 GEU917756:GEU917763 GOQ917756:GOQ917763 GYM917756:GYM917763 HII917756:HII917763 HSE917756:HSE917763 ICA917756:ICA917763 ILW917756:ILW917763 IVS917756:IVS917763 JFO917756:JFO917763 JPK917756:JPK917763 JZG917756:JZG917763 KJC917756:KJC917763 KSY917756:KSY917763 LCU917756:LCU917763 LMQ917756:LMQ917763 LWM917756:LWM917763 MGI917756:MGI917763 MQE917756:MQE917763 NAA917756:NAA917763 NJW917756:NJW917763 NTS917756:NTS917763 ODO917756:ODO917763 ONK917756:ONK917763 OXG917756:OXG917763 PHC917756:PHC917763 PQY917756:PQY917763 QAU917756:QAU917763 QKQ917756:QKQ917763 QUM917756:QUM917763 REI917756:REI917763 ROE917756:ROE917763 RYA917756:RYA917763 SHW917756:SHW917763 SRS917756:SRS917763 TBO917756:TBO917763 TLK917756:TLK917763 TVG917756:TVG917763 UFC917756:UFC917763 UOY917756:UOY917763 UYU917756:UYU917763 VIQ917756:VIQ917763 VSM917756:VSM917763 WCI917756:WCI917763 WME917756:WME917763 WWA917756:WWA917763 S983292:S983299 JO983292:JO983299 TK983292:TK983299 ADG983292:ADG983299 ANC983292:ANC983299 AWY983292:AWY983299 BGU983292:BGU983299 BQQ983292:BQQ983299 CAM983292:CAM983299 CKI983292:CKI983299 CUE983292:CUE983299 DEA983292:DEA983299 DNW983292:DNW983299 DXS983292:DXS983299 EHO983292:EHO983299 ERK983292:ERK983299 FBG983292:FBG983299 FLC983292:FLC983299 FUY983292:FUY983299 GEU983292:GEU983299 GOQ983292:GOQ983299 GYM983292:GYM983299 HII983292:HII983299 HSE983292:HSE983299 ICA983292:ICA983299 ILW983292:ILW983299 IVS983292:IVS983299 JFO983292:JFO983299 JPK983292:JPK983299 JZG983292:JZG983299 KJC983292:KJC983299 KSY983292:KSY983299 LCU983292:LCU983299 LMQ983292:LMQ983299 LWM983292:LWM983299 MGI983292:MGI983299 MQE983292:MQE983299 NAA983292:NAA983299 NJW983292:NJW983299 NTS983292:NTS983299 ODO983292:ODO983299 ONK983292:ONK983299 OXG983292:OXG983299 PHC983292:PHC983299 PQY983292:PQY983299 QAU983292:QAU983299 QKQ983292:QKQ983299 QUM983292:QUM983299 REI983292:REI983299 ROE983292:ROE983299 RYA983292:RYA983299 SHW983292:SHW983299 SRS983292:SRS983299 TBO983292:TBO983299 TLK983292:TLK983299 TVG983292:TVG983299 UFC983292:UFC983299 UOY983292:UOY983299 UYU983292:UYU983299 VIQ983292:VIQ983299 VSM983292:VSM983299 WCI983292:WCI983299 WME983292:WME983299 WWA983292:WWA983299 S264:S271 JO264:JO271 TK264:TK271 ADG264:ADG271 ANC264:ANC271 AWY264:AWY271 BGU264:BGU271 BQQ264:BQQ271 CAM264:CAM271 CKI264:CKI271 CUE264:CUE271 DEA264:DEA271 DNW264:DNW271 DXS264:DXS271 EHO264:EHO271 ERK264:ERK271 FBG264:FBG271 FLC264:FLC271 FUY264:FUY271 GEU264:GEU271 GOQ264:GOQ271 GYM264:GYM271 HII264:HII271 HSE264:HSE271 ICA264:ICA271 ILW264:ILW271 IVS264:IVS271 JFO264:JFO271 JPK264:JPK271 JZG264:JZG271 KJC264:KJC271 KSY264:KSY271 LCU264:LCU271 LMQ264:LMQ271 LWM264:LWM271 MGI264:MGI271 MQE264:MQE271 NAA264:NAA271 NJW264:NJW271 NTS264:NTS271 ODO264:ODO271 ONK264:ONK271 OXG264:OXG271 PHC264:PHC271 PQY264:PQY271 QAU264:QAU271 QKQ264:QKQ271 QUM264:QUM271 REI264:REI271 ROE264:ROE271 RYA264:RYA271 SHW264:SHW271 SRS264:SRS271 TBO264:TBO271 TLK264:TLK271 TVG264:TVG271 UFC264:UFC271 UOY264:UOY271 UYU264:UYU271 VIQ264:VIQ271 VSM264:VSM271 WCI264:WCI271 WME264:WME271 WWA264:WWA271 S65800:S65807 JO65800:JO65807 TK65800:TK65807 ADG65800:ADG65807 ANC65800:ANC65807 AWY65800:AWY65807 BGU65800:BGU65807 BQQ65800:BQQ65807 CAM65800:CAM65807 CKI65800:CKI65807 CUE65800:CUE65807 DEA65800:DEA65807 DNW65800:DNW65807 DXS65800:DXS65807 EHO65800:EHO65807 ERK65800:ERK65807 FBG65800:FBG65807 FLC65800:FLC65807 FUY65800:FUY65807 GEU65800:GEU65807 GOQ65800:GOQ65807 GYM65800:GYM65807 HII65800:HII65807 HSE65800:HSE65807 ICA65800:ICA65807 ILW65800:ILW65807 IVS65800:IVS65807 JFO65800:JFO65807 JPK65800:JPK65807 JZG65800:JZG65807 KJC65800:KJC65807 KSY65800:KSY65807 LCU65800:LCU65807 LMQ65800:LMQ65807 LWM65800:LWM65807 MGI65800:MGI65807 MQE65800:MQE65807 NAA65800:NAA65807 NJW65800:NJW65807 NTS65800:NTS65807 ODO65800:ODO65807 ONK65800:ONK65807 OXG65800:OXG65807 PHC65800:PHC65807 PQY65800:PQY65807 QAU65800:QAU65807 QKQ65800:QKQ65807 QUM65800:QUM65807 REI65800:REI65807 ROE65800:ROE65807 RYA65800:RYA65807 SHW65800:SHW65807 SRS65800:SRS65807 TBO65800:TBO65807 TLK65800:TLK65807 TVG65800:TVG65807 UFC65800:UFC65807 UOY65800:UOY65807 UYU65800:UYU65807 VIQ65800:VIQ65807 VSM65800:VSM65807 WCI65800:WCI65807 WME65800:WME65807 WWA65800:WWA65807 S131336:S131343 JO131336:JO131343 TK131336:TK131343 ADG131336:ADG131343 ANC131336:ANC131343 AWY131336:AWY131343 BGU131336:BGU131343 BQQ131336:BQQ131343 CAM131336:CAM131343 CKI131336:CKI131343 CUE131336:CUE131343 DEA131336:DEA131343 DNW131336:DNW131343 DXS131336:DXS131343 EHO131336:EHO131343 ERK131336:ERK131343 FBG131336:FBG131343 FLC131336:FLC131343 FUY131336:FUY131343 GEU131336:GEU131343 GOQ131336:GOQ131343 GYM131336:GYM131343 HII131336:HII131343 HSE131336:HSE131343 ICA131336:ICA131343 ILW131336:ILW131343 IVS131336:IVS131343 JFO131336:JFO131343 JPK131336:JPK131343 JZG131336:JZG131343 KJC131336:KJC131343 KSY131336:KSY131343 LCU131336:LCU131343 LMQ131336:LMQ131343 LWM131336:LWM131343 MGI131336:MGI131343 MQE131336:MQE131343 NAA131336:NAA131343 NJW131336:NJW131343 NTS131336:NTS131343 ODO131336:ODO131343 ONK131336:ONK131343 OXG131336:OXG131343 PHC131336:PHC131343 PQY131336:PQY131343 QAU131336:QAU131343 QKQ131336:QKQ131343 QUM131336:QUM131343 REI131336:REI131343 ROE131336:ROE131343 RYA131336:RYA131343 SHW131336:SHW131343 SRS131336:SRS131343 TBO131336:TBO131343 TLK131336:TLK131343 TVG131336:TVG131343 UFC131336:UFC131343 UOY131336:UOY131343 UYU131336:UYU131343 VIQ131336:VIQ131343 VSM131336:VSM131343 WCI131336:WCI131343 WME131336:WME131343 WWA131336:WWA131343 S196872:S196879 JO196872:JO196879 TK196872:TK196879 ADG196872:ADG196879 ANC196872:ANC196879 AWY196872:AWY196879 BGU196872:BGU196879 BQQ196872:BQQ196879 CAM196872:CAM196879 CKI196872:CKI196879 CUE196872:CUE196879 DEA196872:DEA196879 DNW196872:DNW196879 DXS196872:DXS196879 EHO196872:EHO196879 ERK196872:ERK196879 FBG196872:FBG196879 FLC196872:FLC196879 FUY196872:FUY196879 GEU196872:GEU196879 GOQ196872:GOQ196879 GYM196872:GYM196879 HII196872:HII196879 HSE196872:HSE196879 ICA196872:ICA196879 ILW196872:ILW196879 IVS196872:IVS196879 JFO196872:JFO196879 JPK196872:JPK196879 JZG196872:JZG196879 KJC196872:KJC196879 KSY196872:KSY196879 LCU196872:LCU196879 LMQ196872:LMQ196879 LWM196872:LWM196879 MGI196872:MGI196879 MQE196872:MQE196879 NAA196872:NAA196879 NJW196872:NJW196879 NTS196872:NTS196879 ODO196872:ODO196879 ONK196872:ONK196879 OXG196872:OXG196879 PHC196872:PHC196879 PQY196872:PQY196879 QAU196872:QAU196879 QKQ196872:QKQ196879 QUM196872:QUM196879 REI196872:REI196879 ROE196872:ROE196879 RYA196872:RYA196879 SHW196872:SHW196879 SRS196872:SRS196879 TBO196872:TBO196879 TLK196872:TLK196879 TVG196872:TVG196879 UFC196872:UFC196879 UOY196872:UOY196879 UYU196872:UYU196879 VIQ196872:VIQ196879 VSM196872:VSM196879 WCI196872:WCI196879 WME196872:WME196879 WWA196872:WWA196879 S262408:S262415 JO262408:JO262415 TK262408:TK262415 ADG262408:ADG262415 ANC262408:ANC262415 AWY262408:AWY262415 BGU262408:BGU262415 BQQ262408:BQQ262415 CAM262408:CAM262415 CKI262408:CKI262415 CUE262408:CUE262415 DEA262408:DEA262415 DNW262408:DNW262415 DXS262408:DXS262415 EHO262408:EHO262415 ERK262408:ERK262415 FBG262408:FBG262415 FLC262408:FLC262415 FUY262408:FUY262415 GEU262408:GEU262415 GOQ262408:GOQ262415 GYM262408:GYM262415 HII262408:HII262415 HSE262408:HSE262415 ICA262408:ICA262415 ILW262408:ILW262415 IVS262408:IVS262415 JFO262408:JFO262415 JPK262408:JPK262415 JZG262408:JZG262415 KJC262408:KJC262415 KSY262408:KSY262415 LCU262408:LCU262415 LMQ262408:LMQ262415 LWM262408:LWM262415 MGI262408:MGI262415 MQE262408:MQE262415 NAA262408:NAA262415 NJW262408:NJW262415 NTS262408:NTS262415 ODO262408:ODO262415 ONK262408:ONK262415 OXG262408:OXG262415 PHC262408:PHC262415 PQY262408:PQY262415 QAU262408:QAU262415 QKQ262408:QKQ262415 QUM262408:QUM262415 REI262408:REI262415 ROE262408:ROE262415 RYA262408:RYA262415 SHW262408:SHW262415 SRS262408:SRS262415 TBO262408:TBO262415 TLK262408:TLK262415 TVG262408:TVG262415 UFC262408:UFC262415 UOY262408:UOY262415 UYU262408:UYU262415 VIQ262408:VIQ262415 VSM262408:VSM262415 WCI262408:WCI262415 WME262408:WME262415 WWA262408:WWA262415 S327944:S327951 JO327944:JO327951 TK327944:TK327951 ADG327944:ADG327951 ANC327944:ANC327951 AWY327944:AWY327951 BGU327944:BGU327951 BQQ327944:BQQ327951 CAM327944:CAM327951 CKI327944:CKI327951 CUE327944:CUE327951 DEA327944:DEA327951 DNW327944:DNW327951 DXS327944:DXS327951 EHO327944:EHO327951 ERK327944:ERK327951 FBG327944:FBG327951 FLC327944:FLC327951 FUY327944:FUY327951 GEU327944:GEU327951 GOQ327944:GOQ327951 GYM327944:GYM327951 HII327944:HII327951 HSE327944:HSE327951 ICA327944:ICA327951 ILW327944:ILW327951 IVS327944:IVS327951 JFO327944:JFO327951 JPK327944:JPK327951 JZG327944:JZG327951 KJC327944:KJC327951 KSY327944:KSY327951 LCU327944:LCU327951 LMQ327944:LMQ327951 LWM327944:LWM327951 MGI327944:MGI327951 MQE327944:MQE327951 NAA327944:NAA327951 NJW327944:NJW327951 NTS327944:NTS327951 ODO327944:ODO327951 ONK327944:ONK327951 OXG327944:OXG327951 PHC327944:PHC327951 PQY327944:PQY327951 QAU327944:QAU327951 QKQ327944:QKQ327951 QUM327944:QUM327951 REI327944:REI327951 ROE327944:ROE327951 RYA327944:RYA327951 SHW327944:SHW327951 SRS327944:SRS327951 TBO327944:TBO327951 TLK327944:TLK327951 TVG327944:TVG327951 UFC327944:UFC327951 UOY327944:UOY327951 UYU327944:UYU327951 VIQ327944:VIQ327951 VSM327944:VSM327951 WCI327944:WCI327951 WME327944:WME327951 WWA327944:WWA327951 S393480:S393487 JO393480:JO393487 TK393480:TK393487 ADG393480:ADG393487 ANC393480:ANC393487 AWY393480:AWY393487 BGU393480:BGU393487 BQQ393480:BQQ393487 CAM393480:CAM393487 CKI393480:CKI393487 CUE393480:CUE393487 DEA393480:DEA393487 DNW393480:DNW393487 DXS393480:DXS393487 EHO393480:EHO393487 ERK393480:ERK393487 FBG393480:FBG393487 FLC393480:FLC393487 FUY393480:FUY393487 GEU393480:GEU393487 GOQ393480:GOQ393487 GYM393480:GYM393487 HII393480:HII393487 HSE393480:HSE393487 ICA393480:ICA393487 ILW393480:ILW393487 IVS393480:IVS393487 JFO393480:JFO393487 JPK393480:JPK393487 JZG393480:JZG393487 KJC393480:KJC393487 KSY393480:KSY393487 LCU393480:LCU393487 LMQ393480:LMQ393487 LWM393480:LWM393487 MGI393480:MGI393487 MQE393480:MQE393487 NAA393480:NAA393487 NJW393480:NJW393487 NTS393480:NTS393487 ODO393480:ODO393487 ONK393480:ONK393487 OXG393480:OXG393487 PHC393480:PHC393487 PQY393480:PQY393487 QAU393480:QAU393487 QKQ393480:QKQ393487 QUM393480:QUM393487 REI393480:REI393487 ROE393480:ROE393487 RYA393480:RYA393487 SHW393480:SHW393487 SRS393480:SRS393487 TBO393480:TBO393487 TLK393480:TLK393487 TVG393480:TVG393487 UFC393480:UFC393487 UOY393480:UOY393487 UYU393480:UYU393487 VIQ393480:VIQ393487 VSM393480:VSM393487 WCI393480:WCI393487 WME393480:WME393487 WWA393480:WWA393487 S459016:S459023 JO459016:JO459023 TK459016:TK459023 ADG459016:ADG459023 ANC459016:ANC459023 AWY459016:AWY459023 BGU459016:BGU459023 BQQ459016:BQQ459023 CAM459016:CAM459023 CKI459016:CKI459023 CUE459016:CUE459023 DEA459016:DEA459023 DNW459016:DNW459023 DXS459016:DXS459023 EHO459016:EHO459023 ERK459016:ERK459023 FBG459016:FBG459023 FLC459016:FLC459023 FUY459016:FUY459023 GEU459016:GEU459023 GOQ459016:GOQ459023 GYM459016:GYM459023 HII459016:HII459023 HSE459016:HSE459023 ICA459016:ICA459023 ILW459016:ILW459023 IVS459016:IVS459023 JFO459016:JFO459023 JPK459016:JPK459023 JZG459016:JZG459023 KJC459016:KJC459023 KSY459016:KSY459023 LCU459016:LCU459023 LMQ459016:LMQ459023 LWM459016:LWM459023 MGI459016:MGI459023 MQE459016:MQE459023 NAA459016:NAA459023 NJW459016:NJW459023 NTS459016:NTS459023 ODO459016:ODO459023 ONK459016:ONK459023 OXG459016:OXG459023 PHC459016:PHC459023 PQY459016:PQY459023 QAU459016:QAU459023 QKQ459016:QKQ459023 QUM459016:QUM459023 REI459016:REI459023 ROE459016:ROE459023 RYA459016:RYA459023 SHW459016:SHW459023 SRS459016:SRS459023 TBO459016:TBO459023 TLK459016:TLK459023 TVG459016:TVG459023 UFC459016:UFC459023 UOY459016:UOY459023 UYU459016:UYU459023 VIQ459016:VIQ459023 VSM459016:VSM459023 WCI459016:WCI459023 WME459016:WME459023 WWA459016:WWA459023 S524552:S524559 JO524552:JO524559 TK524552:TK524559 ADG524552:ADG524559 ANC524552:ANC524559 AWY524552:AWY524559 BGU524552:BGU524559 BQQ524552:BQQ524559 CAM524552:CAM524559 CKI524552:CKI524559 CUE524552:CUE524559 DEA524552:DEA524559 DNW524552:DNW524559 DXS524552:DXS524559 EHO524552:EHO524559 ERK524552:ERK524559 FBG524552:FBG524559 FLC524552:FLC524559 FUY524552:FUY524559 GEU524552:GEU524559 GOQ524552:GOQ524559 GYM524552:GYM524559 HII524552:HII524559 HSE524552:HSE524559 ICA524552:ICA524559 ILW524552:ILW524559 IVS524552:IVS524559 JFO524552:JFO524559 JPK524552:JPK524559 JZG524552:JZG524559 KJC524552:KJC524559 KSY524552:KSY524559 LCU524552:LCU524559 LMQ524552:LMQ524559 LWM524552:LWM524559 MGI524552:MGI524559 MQE524552:MQE524559 NAA524552:NAA524559 NJW524552:NJW524559 NTS524552:NTS524559 ODO524552:ODO524559 ONK524552:ONK524559 OXG524552:OXG524559 PHC524552:PHC524559 PQY524552:PQY524559 QAU524552:QAU524559 QKQ524552:QKQ524559 QUM524552:QUM524559 REI524552:REI524559 ROE524552:ROE524559 RYA524552:RYA524559 SHW524552:SHW524559 SRS524552:SRS524559 TBO524552:TBO524559 TLK524552:TLK524559 TVG524552:TVG524559 UFC524552:UFC524559 UOY524552:UOY524559 UYU524552:UYU524559 VIQ524552:VIQ524559 VSM524552:VSM524559 WCI524552:WCI524559 WME524552:WME524559 WWA524552:WWA524559 S590088:S590095 JO590088:JO590095 TK590088:TK590095 ADG590088:ADG590095 ANC590088:ANC590095 AWY590088:AWY590095 BGU590088:BGU590095 BQQ590088:BQQ590095 CAM590088:CAM590095 CKI590088:CKI590095 CUE590088:CUE590095 DEA590088:DEA590095 DNW590088:DNW590095 DXS590088:DXS590095 EHO590088:EHO590095 ERK590088:ERK590095 FBG590088:FBG590095 FLC590088:FLC590095 FUY590088:FUY590095 GEU590088:GEU590095 GOQ590088:GOQ590095 GYM590088:GYM590095 HII590088:HII590095 HSE590088:HSE590095 ICA590088:ICA590095 ILW590088:ILW590095 IVS590088:IVS590095 JFO590088:JFO590095 JPK590088:JPK590095 JZG590088:JZG590095 KJC590088:KJC590095 KSY590088:KSY590095 LCU590088:LCU590095 LMQ590088:LMQ590095 LWM590088:LWM590095 MGI590088:MGI590095 MQE590088:MQE590095 NAA590088:NAA590095 NJW590088:NJW590095 NTS590088:NTS590095 ODO590088:ODO590095 ONK590088:ONK590095 OXG590088:OXG590095 PHC590088:PHC590095 PQY590088:PQY590095 QAU590088:QAU590095 QKQ590088:QKQ590095 QUM590088:QUM590095 REI590088:REI590095 ROE590088:ROE590095 RYA590088:RYA590095 SHW590088:SHW590095 SRS590088:SRS590095 TBO590088:TBO590095 TLK590088:TLK590095 TVG590088:TVG590095 UFC590088:UFC590095 UOY590088:UOY590095 UYU590088:UYU590095 VIQ590088:VIQ590095 VSM590088:VSM590095 WCI590088:WCI590095 WME590088:WME590095 WWA590088:WWA590095 S655624:S655631 JO655624:JO655631 TK655624:TK655631 ADG655624:ADG655631 ANC655624:ANC655631 AWY655624:AWY655631 BGU655624:BGU655631 BQQ655624:BQQ655631 CAM655624:CAM655631 CKI655624:CKI655631 CUE655624:CUE655631 DEA655624:DEA655631 DNW655624:DNW655631 DXS655624:DXS655631 EHO655624:EHO655631 ERK655624:ERK655631 FBG655624:FBG655631 FLC655624:FLC655631 FUY655624:FUY655631 GEU655624:GEU655631 GOQ655624:GOQ655631 GYM655624:GYM655631 HII655624:HII655631 HSE655624:HSE655631 ICA655624:ICA655631 ILW655624:ILW655631 IVS655624:IVS655631 JFO655624:JFO655631 JPK655624:JPK655631 JZG655624:JZG655631 KJC655624:KJC655631 KSY655624:KSY655631 LCU655624:LCU655631 LMQ655624:LMQ655631 LWM655624:LWM655631 MGI655624:MGI655631 MQE655624:MQE655631 NAA655624:NAA655631 NJW655624:NJW655631 NTS655624:NTS655631 ODO655624:ODO655631 ONK655624:ONK655631 OXG655624:OXG655631 PHC655624:PHC655631 PQY655624:PQY655631 QAU655624:QAU655631 QKQ655624:QKQ655631 QUM655624:QUM655631 REI655624:REI655631 ROE655624:ROE655631 RYA655624:RYA655631 SHW655624:SHW655631 SRS655624:SRS655631 TBO655624:TBO655631 TLK655624:TLK655631 TVG655624:TVG655631 UFC655624:UFC655631 UOY655624:UOY655631 UYU655624:UYU655631 VIQ655624:VIQ655631 VSM655624:VSM655631 WCI655624:WCI655631 WME655624:WME655631 WWA655624:WWA655631 S721160:S721167 JO721160:JO721167 TK721160:TK721167 ADG721160:ADG721167 ANC721160:ANC721167 AWY721160:AWY721167 BGU721160:BGU721167 BQQ721160:BQQ721167 CAM721160:CAM721167 CKI721160:CKI721167 CUE721160:CUE721167 DEA721160:DEA721167 DNW721160:DNW721167 DXS721160:DXS721167 EHO721160:EHO721167 ERK721160:ERK721167 FBG721160:FBG721167 FLC721160:FLC721167 FUY721160:FUY721167 GEU721160:GEU721167 GOQ721160:GOQ721167 GYM721160:GYM721167 HII721160:HII721167 HSE721160:HSE721167 ICA721160:ICA721167 ILW721160:ILW721167 IVS721160:IVS721167 JFO721160:JFO721167 JPK721160:JPK721167 JZG721160:JZG721167 KJC721160:KJC721167 KSY721160:KSY721167 LCU721160:LCU721167 LMQ721160:LMQ721167 LWM721160:LWM721167 MGI721160:MGI721167 MQE721160:MQE721167 NAA721160:NAA721167 NJW721160:NJW721167 NTS721160:NTS721167 ODO721160:ODO721167 ONK721160:ONK721167 OXG721160:OXG721167 PHC721160:PHC721167 PQY721160:PQY721167 QAU721160:QAU721167 QKQ721160:QKQ721167 QUM721160:QUM721167 REI721160:REI721167 ROE721160:ROE721167 RYA721160:RYA721167 SHW721160:SHW721167 SRS721160:SRS721167 TBO721160:TBO721167 TLK721160:TLK721167 TVG721160:TVG721167 UFC721160:UFC721167 UOY721160:UOY721167 UYU721160:UYU721167 VIQ721160:VIQ721167 VSM721160:VSM721167 WCI721160:WCI721167 WME721160:WME721167 WWA721160:WWA721167 S786696:S786703 JO786696:JO786703 TK786696:TK786703 ADG786696:ADG786703 ANC786696:ANC786703 AWY786696:AWY786703 BGU786696:BGU786703 BQQ786696:BQQ786703 CAM786696:CAM786703 CKI786696:CKI786703 CUE786696:CUE786703 DEA786696:DEA786703 DNW786696:DNW786703 DXS786696:DXS786703 EHO786696:EHO786703 ERK786696:ERK786703 FBG786696:FBG786703 FLC786696:FLC786703 FUY786696:FUY786703 GEU786696:GEU786703 GOQ786696:GOQ786703 GYM786696:GYM786703 HII786696:HII786703 HSE786696:HSE786703 ICA786696:ICA786703 ILW786696:ILW786703 IVS786696:IVS786703 JFO786696:JFO786703 JPK786696:JPK786703 JZG786696:JZG786703 KJC786696:KJC786703 KSY786696:KSY786703 LCU786696:LCU786703 LMQ786696:LMQ786703 LWM786696:LWM786703 MGI786696:MGI786703 MQE786696:MQE786703 NAA786696:NAA786703 NJW786696:NJW786703 NTS786696:NTS786703 ODO786696:ODO786703 ONK786696:ONK786703 OXG786696:OXG786703 PHC786696:PHC786703 PQY786696:PQY786703 QAU786696:QAU786703 QKQ786696:QKQ786703 QUM786696:QUM786703 REI786696:REI786703 ROE786696:ROE786703 RYA786696:RYA786703 SHW786696:SHW786703 SRS786696:SRS786703 TBO786696:TBO786703 TLK786696:TLK786703 TVG786696:TVG786703 UFC786696:UFC786703 UOY786696:UOY786703 UYU786696:UYU786703 VIQ786696:VIQ786703 VSM786696:VSM786703 WCI786696:WCI786703 WME786696:WME786703 WWA786696:WWA786703 S852232:S852239 JO852232:JO852239 TK852232:TK852239 ADG852232:ADG852239 ANC852232:ANC852239 AWY852232:AWY852239 BGU852232:BGU852239 BQQ852232:BQQ852239 CAM852232:CAM852239 CKI852232:CKI852239 CUE852232:CUE852239 DEA852232:DEA852239 DNW852232:DNW852239 DXS852232:DXS852239 EHO852232:EHO852239 ERK852232:ERK852239 FBG852232:FBG852239 FLC852232:FLC852239 FUY852232:FUY852239 GEU852232:GEU852239 GOQ852232:GOQ852239 GYM852232:GYM852239 HII852232:HII852239 HSE852232:HSE852239 ICA852232:ICA852239 ILW852232:ILW852239 IVS852232:IVS852239 JFO852232:JFO852239 JPK852232:JPK852239 JZG852232:JZG852239 KJC852232:KJC852239 KSY852232:KSY852239 LCU852232:LCU852239 LMQ852232:LMQ852239 LWM852232:LWM852239 MGI852232:MGI852239 MQE852232:MQE852239 NAA852232:NAA852239 NJW852232:NJW852239 NTS852232:NTS852239 ODO852232:ODO852239 ONK852232:ONK852239 OXG852232:OXG852239 PHC852232:PHC852239 PQY852232:PQY852239 QAU852232:QAU852239 QKQ852232:QKQ852239 QUM852232:QUM852239 REI852232:REI852239 ROE852232:ROE852239 RYA852232:RYA852239 SHW852232:SHW852239 SRS852232:SRS852239 TBO852232:TBO852239 TLK852232:TLK852239 TVG852232:TVG852239 UFC852232:UFC852239 UOY852232:UOY852239 UYU852232:UYU852239 VIQ852232:VIQ852239 VSM852232:VSM852239 WCI852232:WCI852239 WME852232:WME852239 WWA852232:WWA852239 S917768:S917775 JO917768:JO917775 TK917768:TK917775 ADG917768:ADG917775 ANC917768:ANC917775 AWY917768:AWY917775 BGU917768:BGU917775 BQQ917768:BQQ917775 CAM917768:CAM917775 CKI917768:CKI917775 CUE917768:CUE917775 DEA917768:DEA917775 DNW917768:DNW917775 DXS917768:DXS917775 EHO917768:EHO917775 ERK917768:ERK917775 FBG917768:FBG917775 FLC917768:FLC917775 FUY917768:FUY917775 GEU917768:GEU917775 GOQ917768:GOQ917775 GYM917768:GYM917775 HII917768:HII917775 HSE917768:HSE917775 ICA917768:ICA917775 ILW917768:ILW917775 IVS917768:IVS917775 JFO917768:JFO917775 JPK917768:JPK917775 JZG917768:JZG917775 KJC917768:KJC917775 KSY917768:KSY917775 LCU917768:LCU917775 LMQ917768:LMQ917775 LWM917768:LWM917775 MGI917768:MGI917775 MQE917768:MQE917775 NAA917768:NAA917775 NJW917768:NJW917775 NTS917768:NTS917775 ODO917768:ODO917775 ONK917768:ONK917775 OXG917768:OXG917775 PHC917768:PHC917775 PQY917768:PQY917775 QAU917768:QAU917775 QKQ917768:QKQ917775 QUM917768:QUM917775 REI917768:REI917775 ROE917768:ROE917775 RYA917768:RYA917775 SHW917768:SHW917775 SRS917768:SRS917775 TBO917768:TBO917775 TLK917768:TLK917775 TVG917768:TVG917775 UFC917768:UFC917775 UOY917768:UOY917775 UYU917768:UYU917775 VIQ917768:VIQ917775 VSM917768:VSM917775 WCI917768:WCI917775 WME917768:WME917775 WWA917768:WWA917775 S983304:S983311 JO983304:JO983311 TK983304:TK983311 ADG983304:ADG983311 ANC983304:ANC983311 AWY983304:AWY983311 BGU983304:BGU983311 BQQ983304:BQQ983311 CAM983304:CAM983311 CKI983304:CKI983311 CUE983304:CUE983311 DEA983304:DEA983311 DNW983304:DNW983311 DXS983304:DXS983311 EHO983304:EHO983311 ERK983304:ERK983311 FBG983304:FBG983311 FLC983304:FLC983311 FUY983304:FUY983311 GEU983304:GEU983311 GOQ983304:GOQ983311 GYM983304:GYM983311 HII983304:HII983311 HSE983304:HSE983311 ICA983304:ICA983311 ILW983304:ILW983311 IVS983304:IVS983311 JFO983304:JFO983311 JPK983304:JPK983311 JZG983304:JZG983311 KJC983304:KJC983311 KSY983304:KSY983311 LCU983304:LCU983311 LMQ983304:LMQ983311 LWM983304:LWM983311 MGI983304:MGI983311 MQE983304:MQE983311 NAA983304:NAA983311 NJW983304:NJW983311 NTS983304:NTS983311 ODO983304:ODO983311 ONK983304:ONK983311 OXG983304:OXG983311 PHC983304:PHC983311 PQY983304:PQY983311 QAU983304:QAU983311 QKQ983304:QKQ983311 QUM983304:QUM983311 REI983304:REI983311 ROE983304:ROE983311 RYA983304:RYA983311 SHW983304:SHW983311 SRS983304:SRS983311 TBO983304:TBO983311 TLK983304:TLK983311 TVG983304:TVG983311 UFC983304:UFC983311 UOY983304:UOY983311 UYU983304:UYU983311 VIQ983304:VIQ983311 VSM983304:VSM983311 WCI983304:WCI983311 WME983304:WME983311 WWA983304:WWA983311 S276:S283 JO276:JO283 TK276:TK283 ADG276:ADG283 ANC276:ANC283 AWY276:AWY283 BGU276:BGU283 BQQ276:BQQ283 CAM276:CAM283 CKI276:CKI283 CUE276:CUE283 DEA276:DEA283 DNW276:DNW283 DXS276:DXS283 EHO276:EHO283 ERK276:ERK283 FBG276:FBG283 FLC276:FLC283 FUY276:FUY283 GEU276:GEU283 GOQ276:GOQ283 GYM276:GYM283 HII276:HII283 HSE276:HSE283 ICA276:ICA283 ILW276:ILW283 IVS276:IVS283 JFO276:JFO283 JPK276:JPK283 JZG276:JZG283 KJC276:KJC283 KSY276:KSY283 LCU276:LCU283 LMQ276:LMQ283 LWM276:LWM283 MGI276:MGI283 MQE276:MQE283 NAA276:NAA283 NJW276:NJW283 NTS276:NTS283 ODO276:ODO283 ONK276:ONK283 OXG276:OXG283 PHC276:PHC283 PQY276:PQY283 QAU276:QAU283 QKQ276:QKQ283 QUM276:QUM283 REI276:REI283 ROE276:ROE283 RYA276:RYA283 SHW276:SHW283 SRS276:SRS283 TBO276:TBO283 TLK276:TLK283 TVG276:TVG283 UFC276:UFC283 UOY276:UOY283 UYU276:UYU283 VIQ276:VIQ283 VSM276:VSM283 WCI276:WCI283 WME276:WME283 WWA276:WWA283 S65812:S65819 JO65812:JO65819 TK65812:TK65819 ADG65812:ADG65819 ANC65812:ANC65819 AWY65812:AWY65819 BGU65812:BGU65819 BQQ65812:BQQ65819 CAM65812:CAM65819 CKI65812:CKI65819 CUE65812:CUE65819 DEA65812:DEA65819 DNW65812:DNW65819 DXS65812:DXS65819 EHO65812:EHO65819 ERK65812:ERK65819 FBG65812:FBG65819 FLC65812:FLC65819 FUY65812:FUY65819 GEU65812:GEU65819 GOQ65812:GOQ65819 GYM65812:GYM65819 HII65812:HII65819 HSE65812:HSE65819 ICA65812:ICA65819 ILW65812:ILW65819 IVS65812:IVS65819 JFO65812:JFO65819 JPK65812:JPK65819 JZG65812:JZG65819 KJC65812:KJC65819 KSY65812:KSY65819 LCU65812:LCU65819 LMQ65812:LMQ65819 LWM65812:LWM65819 MGI65812:MGI65819 MQE65812:MQE65819 NAA65812:NAA65819 NJW65812:NJW65819 NTS65812:NTS65819 ODO65812:ODO65819 ONK65812:ONK65819 OXG65812:OXG65819 PHC65812:PHC65819 PQY65812:PQY65819 QAU65812:QAU65819 QKQ65812:QKQ65819 QUM65812:QUM65819 REI65812:REI65819 ROE65812:ROE65819 RYA65812:RYA65819 SHW65812:SHW65819 SRS65812:SRS65819 TBO65812:TBO65819 TLK65812:TLK65819 TVG65812:TVG65819 UFC65812:UFC65819 UOY65812:UOY65819 UYU65812:UYU65819 VIQ65812:VIQ65819 VSM65812:VSM65819 WCI65812:WCI65819 WME65812:WME65819 WWA65812:WWA65819 S131348:S131355 JO131348:JO131355 TK131348:TK131355 ADG131348:ADG131355 ANC131348:ANC131355 AWY131348:AWY131355 BGU131348:BGU131355 BQQ131348:BQQ131355 CAM131348:CAM131355 CKI131348:CKI131355 CUE131348:CUE131355 DEA131348:DEA131355 DNW131348:DNW131355 DXS131348:DXS131355 EHO131348:EHO131355 ERK131348:ERK131355 FBG131348:FBG131355 FLC131348:FLC131355 FUY131348:FUY131355 GEU131348:GEU131355 GOQ131348:GOQ131355 GYM131348:GYM131355 HII131348:HII131355 HSE131348:HSE131355 ICA131348:ICA131355 ILW131348:ILW131355 IVS131348:IVS131355 JFO131348:JFO131355 JPK131348:JPK131355 JZG131348:JZG131355 KJC131348:KJC131355 KSY131348:KSY131355 LCU131348:LCU131355 LMQ131348:LMQ131355 LWM131348:LWM131355 MGI131348:MGI131355 MQE131348:MQE131355 NAA131348:NAA131355 NJW131348:NJW131355 NTS131348:NTS131355 ODO131348:ODO131355 ONK131348:ONK131355 OXG131348:OXG131355 PHC131348:PHC131355 PQY131348:PQY131355 QAU131348:QAU131355 QKQ131348:QKQ131355 QUM131348:QUM131355 REI131348:REI131355 ROE131348:ROE131355 RYA131348:RYA131355 SHW131348:SHW131355 SRS131348:SRS131355 TBO131348:TBO131355 TLK131348:TLK131355 TVG131348:TVG131355 UFC131348:UFC131355 UOY131348:UOY131355 UYU131348:UYU131355 VIQ131348:VIQ131355 VSM131348:VSM131355 WCI131348:WCI131355 WME131348:WME131355 WWA131348:WWA131355 S196884:S196891 JO196884:JO196891 TK196884:TK196891 ADG196884:ADG196891 ANC196884:ANC196891 AWY196884:AWY196891 BGU196884:BGU196891 BQQ196884:BQQ196891 CAM196884:CAM196891 CKI196884:CKI196891 CUE196884:CUE196891 DEA196884:DEA196891 DNW196884:DNW196891 DXS196884:DXS196891 EHO196884:EHO196891 ERK196884:ERK196891 FBG196884:FBG196891 FLC196884:FLC196891 FUY196884:FUY196891 GEU196884:GEU196891 GOQ196884:GOQ196891 GYM196884:GYM196891 HII196884:HII196891 HSE196884:HSE196891 ICA196884:ICA196891 ILW196884:ILW196891 IVS196884:IVS196891 JFO196884:JFO196891 JPK196884:JPK196891 JZG196884:JZG196891 KJC196884:KJC196891 KSY196884:KSY196891 LCU196884:LCU196891 LMQ196884:LMQ196891 LWM196884:LWM196891 MGI196884:MGI196891 MQE196884:MQE196891 NAA196884:NAA196891 NJW196884:NJW196891 NTS196884:NTS196891 ODO196884:ODO196891 ONK196884:ONK196891 OXG196884:OXG196891 PHC196884:PHC196891 PQY196884:PQY196891 QAU196884:QAU196891 QKQ196884:QKQ196891 QUM196884:QUM196891 REI196884:REI196891 ROE196884:ROE196891 RYA196884:RYA196891 SHW196884:SHW196891 SRS196884:SRS196891 TBO196884:TBO196891 TLK196884:TLK196891 TVG196884:TVG196891 UFC196884:UFC196891 UOY196884:UOY196891 UYU196884:UYU196891 VIQ196884:VIQ196891 VSM196884:VSM196891 WCI196884:WCI196891 WME196884:WME196891 WWA196884:WWA196891 S262420:S262427 JO262420:JO262427 TK262420:TK262427 ADG262420:ADG262427 ANC262420:ANC262427 AWY262420:AWY262427 BGU262420:BGU262427 BQQ262420:BQQ262427 CAM262420:CAM262427 CKI262420:CKI262427 CUE262420:CUE262427 DEA262420:DEA262427 DNW262420:DNW262427 DXS262420:DXS262427 EHO262420:EHO262427 ERK262420:ERK262427 FBG262420:FBG262427 FLC262420:FLC262427 FUY262420:FUY262427 GEU262420:GEU262427 GOQ262420:GOQ262427 GYM262420:GYM262427 HII262420:HII262427 HSE262420:HSE262427 ICA262420:ICA262427 ILW262420:ILW262427 IVS262420:IVS262427 JFO262420:JFO262427 JPK262420:JPK262427 JZG262420:JZG262427 KJC262420:KJC262427 KSY262420:KSY262427 LCU262420:LCU262427 LMQ262420:LMQ262427 LWM262420:LWM262427 MGI262420:MGI262427 MQE262420:MQE262427 NAA262420:NAA262427 NJW262420:NJW262427 NTS262420:NTS262427 ODO262420:ODO262427 ONK262420:ONK262427 OXG262420:OXG262427 PHC262420:PHC262427 PQY262420:PQY262427 QAU262420:QAU262427 QKQ262420:QKQ262427 QUM262420:QUM262427 REI262420:REI262427 ROE262420:ROE262427 RYA262420:RYA262427 SHW262420:SHW262427 SRS262420:SRS262427 TBO262420:TBO262427 TLK262420:TLK262427 TVG262420:TVG262427 UFC262420:UFC262427 UOY262420:UOY262427 UYU262420:UYU262427 VIQ262420:VIQ262427 VSM262420:VSM262427 WCI262420:WCI262427 WME262420:WME262427 WWA262420:WWA262427 S327956:S327963 JO327956:JO327963 TK327956:TK327963 ADG327956:ADG327963 ANC327956:ANC327963 AWY327956:AWY327963 BGU327956:BGU327963 BQQ327956:BQQ327963 CAM327956:CAM327963 CKI327956:CKI327963 CUE327956:CUE327963 DEA327956:DEA327963 DNW327956:DNW327963 DXS327956:DXS327963 EHO327956:EHO327963 ERK327956:ERK327963 FBG327956:FBG327963 FLC327956:FLC327963 FUY327956:FUY327963 GEU327956:GEU327963 GOQ327956:GOQ327963 GYM327956:GYM327963 HII327956:HII327963 HSE327956:HSE327963 ICA327956:ICA327963 ILW327956:ILW327963 IVS327956:IVS327963 JFO327956:JFO327963 JPK327956:JPK327963 JZG327956:JZG327963 KJC327956:KJC327963 KSY327956:KSY327963 LCU327956:LCU327963 LMQ327956:LMQ327963 LWM327956:LWM327963 MGI327956:MGI327963 MQE327956:MQE327963 NAA327956:NAA327963 NJW327956:NJW327963 NTS327956:NTS327963 ODO327956:ODO327963 ONK327956:ONK327963 OXG327956:OXG327963 PHC327956:PHC327963 PQY327956:PQY327963 QAU327956:QAU327963 QKQ327956:QKQ327963 QUM327956:QUM327963 REI327956:REI327963 ROE327956:ROE327963 RYA327956:RYA327963 SHW327956:SHW327963 SRS327956:SRS327963 TBO327956:TBO327963 TLK327956:TLK327963 TVG327956:TVG327963 UFC327956:UFC327963 UOY327956:UOY327963 UYU327956:UYU327963 VIQ327956:VIQ327963 VSM327956:VSM327963 WCI327956:WCI327963 WME327956:WME327963 WWA327956:WWA327963 S393492:S393499 JO393492:JO393499 TK393492:TK393499 ADG393492:ADG393499 ANC393492:ANC393499 AWY393492:AWY393499 BGU393492:BGU393499 BQQ393492:BQQ393499 CAM393492:CAM393499 CKI393492:CKI393499 CUE393492:CUE393499 DEA393492:DEA393499 DNW393492:DNW393499 DXS393492:DXS393499 EHO393492:EHO393499 ERK393492:ERK393499 FBG393492:FBG393499 FLC393492:FLC393499 FUY393492:FUY393499 GEU393492:GEU393499 GOQ393492:GOQ393499 GYM393492:GYM393499 HII393492:HII393499 HSE393492:HSE393499 ICA393492:ICA393499 ILW393492:ILW393499 IVS393492:IVS393499 JFO393492:JFO393499 JPK393492:JPK393499 JZG393492:JZG393499 KJC393492:KJC393499 KSY393492:KSY393499 LCU393492:LCU393499 LMQ393492:LMQ393499 LWM393492:LWM393499 MGI393492:MGI393499 MQE393492:MQE393499 NAA393492:NAA393499 NJW393492:NJW393499 NTS393492:NTS393499 ODO393492:ODO393499 ONK393492:ONK393499 OXG393492:OXG393499 PHC393492:PHC393499 PQY393492:PQY393499 QAU393492:QAU393499 QKQ393492:QKQ393499 QUM393492:QUM393499 REI393492:REI393499 ROE393492:ROE393499 RYA393492:RYA393499 SHW393492:SHW393499 SRS393492:SRS393499 TBO393492:TBO393499 TLK393492:TLK393499 TVG393492:TVG393499 UFC393492:UFC393499 UOY393492:UOY393499 UYU393492:UYU393499 VIQ393492:VIQ393499 VSM393492:VSM393499 WCI393492:WCI393499 WME393492:WME393499 WWA393492:WWA393499 S459028:S459035 JO459028:JO459035 TK459028:TK459035 ADG459028:ADG459035 ANC459028:ANC459035 AWY459028:AWY459035 BGU459028:BGU459035 BQQ459028:BQQ459035 CAM459028:CAM459035 CKI459028:CKI459035 CUE459028:CUE459035 DEA459028:DEA459035 DNW459028:DNW459035 DXS459028:DXS459035 EHO459028:EHO459035 ERK459028:ERK459035 FBG459028:FBG459035 FLC459028:FLC459035 FUY459028:FUY459035 GEU459028:GEU459035 GOQ459028:GOQ459035 GYM459028:GYM459035 HII459028:HII459035 HSE459028:HSE459035 ICA459028:ICA459035 ILW459028:ILW459035 IVS459028:IVS459035 JFO459028:JFO459035 JPK459028:JPK459035 JZG459028:JZG459035 KJC459028:KJC459035 KSY459028:KSY459035 LCU459028:LCU459035 LMQ459028:LMQ459035 LWM459028:LWM459035 MGI459028:MGI459035 MQE459028:MQE459035 NAA459028:NAA459035 NJW459028:NJW459035 NTS459028:NTS459035 ODO459028:ODO459035 ONK459028:ONK459035 OXG459028:OXG459035 PHC459028:PHC459035 PQY459028:PQY459035 QAU459028:QAU459035 QKQ459028:QKQ459035 QUM459028:QUM459035 REI459028:REI459035 ROE459028:ROE459035 RYA459028:RYA459035 SHW459028:SHW459035 SRS459028:SRS459035 TBO459028:TBO459035 TLK459028:TLK459035 TVG459028:TVG459035 UFC459028:UFC459035 UOY459028:UOY459035 UYU459028:UYU459035 VIQ459028:VIQ459035 VSM459028:VSM459035 WCI459028:WCI459035 WME459028:WME459035 WWA459028:WWA459035 S524564:S524571 JO524564:JO524571 TK524564:TK524571 ADG524564:ADG524571 ANC524564:ANC524571 AWY524564:AWY524571 BGU524564:BGU524571 BQQ524564:BQQ524571 CAM524564:CAM524571 CKI524564:CKI524571 CUE524564:CUE524571 DEA524564:DEA524571 DNW524564:DNW524571 DXS524564:DXS524571 EHO524564:EHO524571 ERK524564:ERK524571 FBG524564:FBG524571 FLC524564:FLC524571 FUY524564:FUY524571 GEU524564:GEU524571 GOQ524564:GOQ524571 GYM524564:GYM524571 HII524564:HII524571 HSE524564:HSE524571 ICA524564:ICA524571 ILW524564:ILW524571 IVS524564:IVS524571 JFO524564:JFO524571 JPK524564:JPK524571 JZG524564:JZG524571 KJC524564:KJC524571 KSY524564:KSY524571 LCU524564:LCU524571 LMQ524564:LMQ524571 LWM524564:LWM524571 MGI524564:MGI524571 MQE524564:MQE524571 NAA524564:NAA524571 NJW524564:NJW524571 NTS524564:NTS524571 ODO524564:ODO524571 ONK524564:ONK524571 OXG524564:OXG524571 PHC524564:PHC524571 PQY524564:PQY524571 QAU524564:QAU524571 QKQ524564:QKQ524571 QUM524564:QUM524571 REI524564:REI524571 ROE524564:ROE524571 RYA524564:RYA524571 SHW524564:SHW524571 SRS524564:SRS524571 TBO524564:TBO524571 TLK524564:TLK524571 TVG524564:TVG524571 UFC524564:UFC524571 UOY524564:UOY524571 UYU524564:UYU524571 VIQ524564:VIQ524571 VSM524564:VSM524571 WCI524564:WCI524571 WME524564:WME524571 WWA524564:WWA524571 S590100:S590107 JO590100:JO590107 TK590100:TK590107 ADG590100:ADG590107 ANC590100:ANC590107 AWY590100:AWY590107 BGU590100:BGU590107 BQQ590100:BQQ590107 CAM590100:CAM590107 CKI590100:CKI590107 CUE590100:CUE590107 DEA590100:DEA590107 DNW590100:DNW590107 DXS590100:DXS590107 EHO590100:EHO590107 ERK590100:ERK590107 FBG590100:FBG590107 FLC590100:FLC590107 FUY590100:FUY590107 GEU590100:GEU590107 GOQ590100:GOQ590107 GYM590100:GYM590107 HII590100:HII590107 HSE590100:HSE590107 ICA590100:ICA590107 ILW590100:ILW590107 IVS590100:IVS590107 JFO590100:JFO590107 JPK590100:JPK590107 JZG590100:JZG590107 KJC590100:KJC590107 KSY590100:KSY590107 LCU590100:LCU590107 LMQ590100:LMQ590107 LWM590100:LWM590107 MGI590100:MGI590107 MQE590100:MQE590107 NAA590100:NAA590107 NJW590100:NJW590107 NTS590100:NTS590107 ODO590100:ODO590107 ONK590100:ONK590107 OXG590100:OXG590107 PHC590100:PHC590107 PQY590100:PQY590107 QAU590100:QAU590107 QKQ590100:QKQ590107 QUM590100:QUM590107 REI590100:REI590107 ROE590100:ROE590107 RYA590100:RYA590107 SHW590100:SHW590107 SRS590100:SRS590107 TBO590100:TBO590107 TLK590100:TLK590107 TVG590100:TVG590107 UFC590100:UFC590107 UOY590100:UOY590107 UYU590100:UYU590107 VIQ590100:VIQ590107 VSM590100:VSM590107 WCI590100:WCI590107 WME590100:WME590107 WWA590100:WWA590107 S655636:S655643 JO655636:JO655643 TK655636:TK655643 ADG655636:ADG655643 ANC655636:ANC655643 AWY655636:AWY655643 BGU655636:BGU655643 BQQ655636:BQQ655643 CAM655636:CAM655643 CKI655636:CKI655643 CUE655636:CUE655643 DEA655636:DEA655643 DNW655636:DNW655643 DXS655636:DXS655643 EHO655636:EHO655643 ERK655636:ERK655643 FBG655636:FBG655643 FLC655636:FLC655643 FUY655636:FUY655643 GEU655636:GEU655643 GOQ655636:GOQ655643 GYM655636:GYM655643 HII655636:HII655643 HSE655636:HSE655643 ICA655636:ICA655643 ILW655636:ILW655643 IVS655636:IVS655643 JFO655636:JFO655643 JPK655636:JPK655643 JZG655636:JZG655643 KJC655636:KJC655643 KSY655636:KSY655643 LCU655636:LCU655643 LMQ655636:LMQ655643 LWM655636:LWM655643 MGI655636:MGI655643 MQE655636:MQE655643 NAA655636:NAA655643 NJW655636:NJW655643 NTS655636:NTS655643 ODO655636:ODO655643 ONK655636:ONK655643 OXG655636:OXG655643 PHC655636:PHC655643 PQY655636:PQY655643 QAU655636:QAU655643 QKQ655636:QKQ655643 QUM655636:QUM655643 REI655636:REI655643 ROE655636:ROE655643 RYA655636:RYA655643 SHW655636:SHW655643 SRS655636:SRS655643 TBO655636:TBO655643 TLK655636:TLK655643 TVG655636:TVG655643 UFC655636:UFC655643 UOY655636:UOY655643 UYU655636:UYU655643 VIQ655636:VIQ655643 VSM655636:VSM655643 WCI655636:WCI655643 WME655636:WME655643 WWA655636:WWA655643 S721172:S721179 JO721172:JO721179 TK721172:TK721179 ADG721172:ADG721179 ANC721172:ANC721179 AWY721172:AWY721179 BGU721172:BGU721179 BQQ721172:BQQ721179 CAM721172:CAM721179 CKI721172:CKI721179 CUE721172:CUE721179 DEA721172:DEA721179 DNW721172:DNW721179 DXS721172:DXS721179 EHO721172:EHO721179 ERK721172:ERK721179 FBG721172:FBG721179 FLC721172:FLC721179 FUY721172:FUY721179 GEU721172:GEU721179 GOQ721172:GOQ721179 GYM721172:GYM721179 HII721172:HII721179 HSE721172:HSE721179 ICA721172:ICA721179 ILW721172:ILW721179 IVS721172:IVS721179 JFO721172:JFO721179 JPK721172:JPK721179 JZG721172:JZG721179 KJC721172:KJC721179 KSY721172:KSY721179 LCU721172:LCU721179 LMQ721172:LMQ721179 LWM721172:LWM721179 MGI721172:MGI721179 MQE721172:MQE721179 NAA721172:NAA721179 NJW721172:NJW721179 NTS721172:NTS721179 ODO721172:ODO721179 ONK721172:ONK721179 OXG721172:OXG721179 PHC721172:PHC721179 PQY721172:PQY721179 QAU721172:QAU721179 QKQ721172:QKQ721179 QUM721172:QUM721179 REI721172:REI721179 ROE721172:ROE721179 RYA721172:RYA721179 SHW721172:SHW721179 SRS721172:SRS721179 TBO721172:TBO721179 TLK721172:TLK721179 TVG721172:TVG721179 UFC721172:UFC721179 UOY721172:UOY721179 UYU721172:UYU721179 VIQ721172:VIQ721179 VSM721172:VSM721179 WCI721172:WCI721179 WME721172:WME721179 WWA721172:WWA721179 S786708:S786715 JO786708:JO786715 TK786708:TK786715 ADG786708:ADG786715 ANC786708:ANC786715 AWY786708:AWY786715 BGU786708:BGU786715 BQQ786708:BQQ786715 CAM786708:CAM786715 CKI786708:CKI786715 CUE786708:CUE786715 DEA786708:DEA786715 DNW786708:DNW786715 DXS786708:DXS786715 EHO786708:EHO786715 ERK786708:ERK786715 FBG786708:FBG786715 FLC786708:FLC786715 FUY786708:FUY786715 GEU786708:GEU786715 GOQ786708:GOQ786715 GYM786708:GYM786715 HII786708:HII786715 HSE786708:HSE786715 ICA786708:ICA786715 ILW786708:ILW786715 IVS786708:IVS786715 JFO786708:JFO786715 JPK786708:JPK786715 JZG786708:JZG786715 KJC786708:KJC786715 KSY786708:KSY786715 LCU786708:LCU786715 LMQ786708:LMQ786715 LWM786708:LWM786715 MGI786708:MGI786715 MQE786708:MQE786715 NAA786708:NAA786715 NJW786708:NJW786715 NTS786708:NTS786715 ODO786708:ODO786715 ONK786708:ONK786715 OXG786708:OXG786715 PHC786708:PHC786715 PQY786708:PQY786715 QAU786708:QAU786715 QKQ786708:QKQ786715 QUM786708:QUM786715 REI786708:REI786715 ROE786708:ROE786715 RYA786708:RYA786715 SHW786708:SHW786715 SRS786708:SRS786715 TBO786708:TBO786715 TLK786708:TLK786715 TVG786708:TVG786715 UFC786708:UFC786715 UOY786708:UOY786715 UYU786708:UYU786715 VIQ786708:VIQ786715 VSM786708:VSM786715 WCI786708:WCI786715 WME786708:WME786715 WWA786708:WWA786715 S852244:S852251 JO852244:JO852251 TK852244:TK852251 ADG852244:ADG852251 ANC852244:ANC852251 AWY852244:AWY852251 BGU852244:BGU852251 BQQ852244:BQQ852251 CAM852244:CAM852251 CKI852244:CKI852251 CUE852244:CUE852251 DEA852244:DEA852251 DNW852244:DNW852251 DXS852244:DXS852251 EHO852244:EHO852251 ERK852244:ERK852251 FBG852244:FBG852251 FLC852244:FLC852251 FUY852244:FUY852251 GEU852244:GEU852251 GOQ852244:GOQ852251 GYM852244:GYM852251 HII852244:HII852251 HSE852244:HSE852251 ICA852244:ICA852251 ILW852244:ILW852251 IVS852244:IVS852251 JFO852244:JFO852251 JPK852244:JPK852251 JZG852244:JZG852251 KJC852244:KJC852251 KSY852244:KSY852251 LCU852244:LCU852251 LMQ852244:LMQ852251 LWM852244:LWM852251 MGI852244:MGI852251 MQE852244:MQE852251 NAA852244:NAA852251 NJW852244:NJW852251 NTS852244:NTS852251 ODO852244:ODO852251 ONK852244:ONK852251 OXG852244:OXG852251 PHC852244:PHC852251 PQY852244:PQY852251 QAU852244:QAU852251 QKQ852244:QKQ852251 QUM852244:QUM852251 REI852244:REI852251 ROE852244:ROE852251 RYA852244:RYA852251 SHW852244:SHW852251 SRS852244:SRS852251 TBO852244:TBO852251 TLK852244:TLK852251 TVG852244:TVG852251 UFC852244:UFC852251 UOY852244:UOY852251 UYU852244:UYU852251 VIQ852244:VIQ852251 VSM852244:VSM852251 WCI852244:WCI852251 WME852244:WME852251 WWA852244:WWA852251 S917780:S917787 JO917780:JO917787 TK917780:TK917787 ADG917780:ADG917787 ANC917780:ANC917787 AWY917780:AWY917787 BGU917780:BGU917787 BQQ917780:BQQ917787 CAM917780:CAM917787 CKI917780:CKI917787 CUE917780:CUE917787 DEA917780:DEA917787 DNW917780:DNW917787 DXS917780:DXS917787 EHO917780:EHO917787 ERK917780:ERK917787 FBG917780:FBG917787 FLC917780:FLC917787 FUY917780:FUY917787 GEU917780:GEU917787 GOQ917780:GOQ917787 GYM917780:GYM917787 HII917780:HII917787 HSE917780:HSE917787 ICA917780:ICA917787 ILW917780:ILW917787 IVS917780:IVS917787 JFO917780:JFO917787 JPK917780:JPK917787 JZG917780:JZG917787 KJC917780:KJC917787 KSY917780:KSY917787 LCU917780:LCU917787 LMQ917780:LMQ917787 LWM917780:LWM917787 MGI917780:MGI917787 MQE917780:MQE917787 NAA917780:NAA917787 NJW917780:NJW917787 NTS917780:NTS917787 ODO917780:ODO917787 ONK917780:ONK917787 OXG917780:OXG917787 PHC917780:PHC917787 PQY917780:PQY917787 QAU917780:QAU917787 QKQ917780:QKQ917787 QUM917780:QUM917787 REI917780:REI917787 ROE917780:ROE917787 RYA917780:RYA917787 SHW917780:SHW917787 SRS917780:SRS917787 TBO917780:TBO917787 TLK917780:TLK917787 TVG917780:TVG917787 UFC917780:UFC917787 UOY917780:UOY917787 UYU917780:UYU917787 VIQ917780:VIQ917787 VSM917780:VSM917787 WCI917780:WCI917787 WME917780:WME917787 WWA917780:WWA917787 S983316:S983323 JO983316:JO983323 TK983316:TK983323 ADG983316:ADG983323 ANC983316:ANC983323 AWY983316:AWY983323 BGU983316:BGU983323 BQQ983316:BQQ983323 CAM983316:CAM983323 CKI983316:CKI983323 CUE983316:CUE983323 DEA983316:DEA983323 DNW983316:DNW983323 DXS983316:DXS983323 EHO983316:EHO983323 ERK983316:ERK983323 FBG983316:FBG983323 FLC983316:FLC983323 FUY983316:FUY983323 GEU983316:GEU983323 GOQ983316:GOQ983323 GYM983316:GYM983323 HII983316:HII983323 HSE983316:HSE983323 ICA983316:ICA983323 ILW983316:ILW983323 IVS983316:IVS983323 JFO983316:JFO983323 JPK983316:JPK983323 JZG983316:JZG983323 KJC983316:KJC983323 KSY983316:KSY983323 LCU983316:LCU983323 LMQ983316:LMQ983323 LWM983316:LWM983323 MGI983316:MGI983323 MQE983316:MQE983323 NAA983316:NAA983323 NJW983316:NJW983323 NTS983316:NTS983323 ODO983316:ODO983323 ONK983316:ONK983323 OXG983316:OXG983323 PHC983316:PHC983323 PQY983316:PQY983323 QAU983316:QAU983323 QKQ983316:QKQ983323 QUM983316:QUM983323 REI983316:REI983323 ROE983316:ROE983323 RYA983316:RYA983323 SHW983316:SHW983323 SRS983316:SRS983323 TBO983316:TBO983323 TLK983316:TLK983323 TVG983316:TVG983323 UFC983316:UFC983323 UOY983316:UOY983323 UYU983316:UYU983323 VIQ983316:VIQ983323 VSM983316:VSM983323 WCI983316:WCI983323 WME983316:WME983323 WWA983316:WWA983323 S288:S295 JO288:JO295 TK288:TK295 ADG288:ADG295 ANC288:ANC295 AWY288:AWY295 BGU288:BGU295 BQQ288:BQQ295 CAM288:CAM295 CKI288:CKI295 CUE288:CUE295 DEA288:DEA295 DNW288:DNW295 DXS288:DXS295 EHO288:EHO295 ERK288:ERK295 FBG288:FBG295 FLC288:FLC295 FUY288:FUY295 GEU288:GEU295 GOQ288:GOQ295 GYM288:GYM295 HII288:HII295 HSE288:HSE295 ICA288:ICA295 ILW288:ILW295 IVS288:IVS295 JFO288:JFO295 JPK288:JPK295 JZG288:JZG295 KJC288:KJC295 KSY288:KSY295 LCU288:LCU295 LMQ288:LMQ295 LWM288:LWM295 MGI288:MGI295 MQE288:MQE295 NAA288:NAA295 NJW288:NJW295 NTS288:NTS295 ODO288:ODO295 ONK288:ONK295 OXG288:OXG295 PHC288:PHC295 PQY288:PQY295 QAU288:QAU295 QKQ288:QKQ295 QUM288:QUM295 REI288:REI295 ROE288:ROE295 RYA288:RYA295 SHW288:SHW295 SRS288:SRS295 TBO288:TBO295 TLK288:TLK295 TVG288:TVG295 UFC288:UFC295 UOY288:UOY295 UYU288:UYU295 VIQ288:VIQ295 VSM288:VSM295 WCI288:WCI295 WME288:WME295 WWA288:WWA295 S65824:S65831 JO65824:JO65831 TK65824:TK65831 ADG65824:ADG65831 ANC65824:ANC65831 AWY65824:AWY65831 BGU65824:BGU65831 BQQ65824:BQQ65831 CAM65824:CAM65831 CKI65824:CKI65831 CUE65824:CUE65831 DEA65824:DEA65831 DNW65824:DNW65831 DXS65824:DXS65831 EHO65824:EHO65831 ERK65824:ERK65831 FBG65824:FBG65831 FLC65824:FLC65831 FUY65824:FUY65831 GEU65824:GEU65831 GOQ65824:GOQ65831 GYM65824:GYM65831 HII65824:HII65831 HSE65824:HSE65831 ICA65824:ICA65831 ILW65824:ILW65831 IVS65824:IVS65831 JFO65824:JFO65831 JPK65824:JPK65831 JZG65824:JZG65831 KJC65824:KJC65831 KSY65824:KSY65831 LCU65824:LCU65831 LMQ65824:LMQ65831 LWM65824:LWM65831 MGI65824:MGI65831 MQE65824:MQE65831 NAA65824:NAA65831 NJW65824:NJW65831 NTS65824:NTS65831 ODO65824:ODO65831 ONK65824:ONK65831 OXG65824:OXG65831 PHC65824:PHC65831 PQY65824:PQY65831 QAU65824:QAU65831 QKQ65824:QKQ65831 QUM65824:QUM65831 REI65824:REI65831 ROE65824:ROE65831 RYA65824:RYA65831 SHW65824:SHW65831 SRS65824:SRS65831 TBO65824:TBO65831 TLK65824:TLK65831 TVG65824:TVG65831 UFC65824:UFC65831 UOY65824:UOY65831 UYU65824:UYU65831 VIQ65824:VIQ65831 VSM65824:VSM65831 WCI65824:WCI65831 WME65824:WME65831 WWA65824:WWA65831 S131360:S131367 JO131360:JO131367 TK131360:TK131367 ADG131360:ADG131367 ANC131360:ANC131367 AWY131360:AWY131367 BGU131360:BGU131367 BQQ131360:BQQ131367 CAM131360:CAM131367 CKI131360:CKI131367 CUE131360:CUE131367 DEA131360:DEA131367 DNW131360:DNW131367 DXS131360:DXS131367 EHO131360:EHO131367 ERK131360:ERK131367 FBG131360:FBG131367 FLC131360:FLC131367 FUY131360:FUY131367 GEU131360:GEU131367 GOQ131360:GOQ131367 GYM131360:GYM131367 HII131360:HII131367 HSE131360:HSE131367 ICA131360:ICA131367 ILW131360:ILW131367 IVS131360:IVS131367 JFO131360:JFO131367 JPK131360:JPK131367 JZG131360:JZG131367 KJC131360:KJC131367 KSY131360:KSY131367 LCU131360:LCU131367 LMQ131360:LMQ131367 LWM131360:LWM131367 MGI131360:MGI131367 MQE131360:MQE131367 NAA131360:NAA131367 NJW131360:NJW131367 NTS131360:NTS131367 ODO131360:ODO131367 ONK131360:ONK131367 OXG131360:OXG131367 PHC131360:PHC131367 PQY131360:PQY131367 QAU131360:QAU131367 QKQ131360:QKQ131367 QUM131360:QUM131367 REI131360:REI131367 ROE131360:ROE131367 RYA131360:RYA131367 SHW131360:SHW131367 SRS131360:SRS131367 TBO131360:TBO131367 TLK131360:TLK131367 TVG131360:TVG131367 UFC131360:UFC131367 UOY131360:UOY131367 UYU131360:UYU131367 VIQ131360:VIQ131367 VSM131360:VSM131367 WCI131360:WCI131367 WME131360:WME131367 WWA131360:WWA131367 S196896:S196903 JO196896:JO196903 TK196896:TK196903 ADG196896:ADG196903 ANC196896:ANC196903 AWY196896:AWY196903 BGU196896:BGU196903 BQQ196896:BQQ196903 CAM196896:CAM196903 CKI196896:CKI196903 CUE196896:CUE196903 DEA196896:DEA196903 DNW196896:DNW196903 DXS196896:DXS196903 EHO196896:EHO196903 ERK196896:ERK196903 FBG196896:FBG196903 FLC196896:FLC196903 FUY196896:FUY196903 GEU196896:GEU196903 GOQ196896:GOQ196903 GYM196896:GYM196903 HII196896:HII196903 HSE196896:HSE196903 ICA196896:ICA196903 ILW196896:ILW196903 IVS196896:IVS196903 JFO196896:JFO196903 JPK196896:JPK196903 JZG196896:JZG196903 KJC196896:KJC196903 KSY196896:KSY196903 LCU196896:LCU196903 LMQ196896:LMQ196903 LWM196896:LWM196903 MGI196896:MGI196903 MQE196896:MQE196903 NAA196896:NAA196903 NJW196896:NJW196903 NTS196896:NTS196903 ODO196896:ODO196903 ONK196896:ONK196903 OXG196896:OXG196903 PHC196896:PHC196903 PQY196896:PQY196903 QAU196896:QAU196903 QKQ196896:QKQ196903 QUM196896:QUM196903 REI196896:REI196903 ROE196896:ROE196903 RYA196896:RYA196903 SHW196896:SHW196903 SRS196896:SRS196903 TBO196896:TBO196903 TLK196896:TLK196903 TVG196896:TVG196903 UFC196896:UFC196903 UOY196896:UOY196903 UYU196896:UYU196903 VIQ196896:VIQ196903 VSM196896:VSM196903 WCI196896:WCI196903 WME196896:WME196903 WWA196896:WWA196903 S262432:S262439 JO262432:JO262439 TK262432:TK262439 ADG262432:ADG262439 ANC262432:ANC262439 AWY262432:AWY262439 BGU262432:BGU262439 BQQ262432:BQQ262439 CAM262432:CAM262439 CKI262432:CKI262439 CUE262432:CUE262439 DEA262432:DEA262439 DNW262432:DNW262439 DXS262432:DXS262439 EHO262432:EHO262439 ERK262432:ERK262439 FBG262432:FBG262439 FLC262432:FLC262439 FUY262432:FUY262439 GEU262432:GEU262439 GOQ262432:GOQ262439 GYM262432:GYM262439 HII262432:HII262439 HSE262432:HSE262439 ICA262432:ICA262439 ILW262432:ILW262439 IVS262432:IVS262439 JFO262432:JFO262439 JPK262432:JPK262439 JZG262432:JZG262439 KJC262432:KJC262439 KSY262432:KSY262439 LCU262432:LCU262439 LMQ262432:LMQ262439 LWM262432:LWM262439 MGI262432:MGI262439 MQE262432:MQE262439 NAA262432:NAA262439 NJW262432:NJW262439 NTS262432:NTS262439 ODO262432:ODO262439 ONK262432:ONK262439 OXG262432:OXG262439 PHC262432:PHC262439 PQY262432:PQY262439 QAU262432:QAU262439 QKQ262432:QKQ262439 QUM262432:QUM262439 REI262432:REI262439 ROE262432:ROE262439 RYA262432:RYA262439 SHW262432:SHW262439 SRS262432:SRS262439 TBO262432:TBO262439 TLK262432:TLK262439 TVG262432:TVG262439 UFC262432:UFC262439 UOY262432:UOY262439 UYU262432:UYU262439 VIQ262432:VIQ262439 VSM262432:VSM262439 WCI262432:WCI262439 WME262432:WME262439 WWA262432:WWA262439 S327968:S327975 JO327968:JO327975 TK327968:TK327975 ADG327968:ADG327975 ANC327968:ANC327975 AWY327968:AWY327975 BGU327968:BGU327975 BQQ327968:BQQ327975 CAM327968:CAM327975 CKI327968:CKI327975 CUE327968:CUE327975 DEA327968:DEA327975 DNW327968:DNW327975 DXS327968:DXS327975 EHO327968:EHO327975 ERK327968:ERK327975 FBG327968:FBG327975 FLC327968:FLC327975 FUY327968:FUY327975 GEU327968:GEU327975 GOQ327968:GOQ327975 GYM327968:GYM327975 HII327968:HII327975 HSE327968:HSE327975 ICA327968:ICA327975 ILW327968:ILW327975 IVS327968:IVS327975 JFO327968:JFO327975 JPK327968:JPK327975 JZG327968:JZG327975 KJC327968:KJC327975 KSY327968:KSY327975 LCU327968:LCU327975 LMQ327968:LMQ327975 LWM327968:LWM327975 MGI327968:MGI327975 MQE327968:MQE327975 NAA327968:NAA327975 NJW327968:NJW327975 NTS327968:NTS327975 ODO327968:ODO327975 ONK327968:ONK327975 OXG327968:OXG327975 PHC327968:PHC327975 PQY327968:PQY327975 QAU327968:QAU327975 QKQ327968:QKQ327975 QUM327968:QUM327975 REI327968:REI327975 ROE327968:ROE327975 RYA327968:RYA327975 SHW327968:SHW327975 SRS327968:SRS327975 TBO327968:TBO327975 TLK327968:TLK327975 TVG327968:TVG327975 UFC327968:UFC327975 UOY327968:UOY327975 UYU327968:UYU327975 VIQ327968:VIQ327975 VSM327968:VSM327975 WCI327968:WCI327975 WME327968:WME327975 WWA327968:WWA327975 S393504:S393511 JO393504:JO393511 TK393504:TK393511 ADG393504:ADG393511 ANC393504:ANC393511 AWY393504:AWY393511 BGU393504:BGU393511 BQQ393504:BQQ393511 CAM393504:CAM393511 CKI393504:CKI393511 CUE393504:CUE393511 DEA393504:DEA393511 DNW393504:DNW393511 DXS393504:DXS393511 EHO393504:EHO393511 ERK393504:ERK393511 FBG393504:FBG393511 FLC393504:FLC393511 FUY393504:FUY393511 GEU393504:GEU393511 GOQ393504:GOQ393511 GYM393504:GYM393511 HII393504:HII393511 HSE393504:HSE393511 ICA393504:ICA393511 ILW393504:ILW393511 IVS393504:IVS393511 JFO393504:JFO393511 JPK393504:JPK393511 JZG393504:JZG393511 KJC393504:KJC393511 KSY393504:KSY393511 LCU393504:LCU393511 LMQ393504:LMQ393511 LWM393504:LWM393511 MGI393504:MGI393511 MQE393504:MQE393511 NAA393504:NAA393511 NJW393504:NJW393511 NTS393504:NTS393511 ODO393504:ODO393511 ONK393504:ONK393511 OXG393504:OXG393511 PHC393504:PHC393511 PQY393504:PQY393511 QAU393504:QAU393511 QKQ393504:QKQ393511 QUM393504:QUM393511 REI393504:REI393511 ROE393504:ROE393511 RYA393504:RYA393511 SHW393504:SHW393511 SRS393504:SRS393511 TBO393504:TBO393511 TLK393504:TLK393511 TVG393504:TVG393511 UFC393504:UFC393511 UOY393504:UOY393511 UYU393504:UYU393511 VIQ393504:VIQ393511 VSM393504:VSM393511 WCI393504:WCI393511 WME393504:WME393511 WWA393504:WWA393511 S459040:S459047 JO459040:JO459047 TK459040:TK459047 ADG459040:ADG459047 ANC459040:ANC459047 AWY459040:AWY459047 BGU459040:BGU459047 BQQ459040:BQQ459047 CAM459040:CAM459047 CKI459040:CKI459047 CUE459040:CUE459047 DEA459040:DEA459047 DNW459040:DNW459047 DXS459040:DXS459047 EHO459040:EHO459047 ERK459040:ERK459047 FBG459040:FBG459047 FLC459040:FLC459047 FUY459040:FUY459047 GEU459040:GEU459047 GOQ459040:GOQ459047 GYM459040:GYM459047 HII459040:HII459047 HSE459040:HSE459047 ICA459040:ICA459047 ILW459040:ILW459047 IVS459040:IVS459047 JFO459040:JFO459047 JPK459040:JPK459047 JZG459040:JZG459047 KJC459040:KJC459047 KSY459040:KSY459047 LCU459040:LCU459047 LMQ459040:LMQ459047 LWM459040:LWM459047 MGI459040:MGI459047 MQE459040:MQE459047 NAA459040:NAA459047 NJW459040:NJW459047 NTS459040:NTS459047 ODO459040:ODO459047 ONK459040:ONK459047 OXG459040:OXG459047 PHC459040:PHC459047 PQY459040:PQY459047 QAU459040:QAU459047 QKQ459040:QKQ459047 QUM459040:QUM459047 REI459040:REI459047 ROE459040:ROE459047 RYA459040:RYA459047 SHW459040:SHW459047 SRS459040:SRS459047 TBO459040:TBO459047 TLK459040:TLK459047 TVG459040:TVG459047 UFC459040:UFC459047 UOY459040:UOY459047 UYU459040:UYU459047 VIQ459040:VIQ459047 VSM459040:VSM459047 WCI459040:WCI459047 WME459040:WME459047 WWA459040:WWA459047 S524576:S524583 JO524576:JO524583 TK524576:TK524583 ADG524576:ADG524583 ANC524576:ANC524583 AWY524576:AWY524583 BGU524576:BGU524583 BQQ524576:BQQ524583 CAM524576:CAM524583 CKI524576:CKI524583 CUE524576:CUE524583 DEA524576:DEA524583 DNW524576:DNW524583 DXS524576:DXS524583 EHO524576:EHO524583 ERK524576:ERK524583 FBG524576:FBG524583 FLC524576:FLC524583 FUY524576:FUY524583 GEU524576:GEU524583 GOQ524576:GOQ524583 GYM524576:GYM524583 HII524576:HII524583 HSE524576:HSE524583 ICA524576:ICA524583 ILW524576:ILW524583 IVS524576:IVS524583 JFO524576:JFO524583 JPK524576:JPK524583 JZG524576:JZG524583 KJC524576:KJC524583 KSY524576:KSY524583 LCU524576:LCU524583 LMQ524576:LMQ524583 LWM524576:LWM524583 MGI524576:MGI524583 MQE524576:MQE524583 NAA524576:NAA524583 NJW524576:NJW524583 NTS524576:NTS524583 ODO524576:ODO524583 ONK524576:ONK524583 OXG524576:OXG524583 PHC524576:PHC524583 PQY524576:PQY524583 QAU524576:QAU524583 QKQ524576:QKQ524583 QUM524576:QUM524583 REI524576:REI524583 ROE524576:ROE524583 RYA524576:RYA524583 SHW524576:SHW524583 SRS524576:SRS524583 TBO524576:TBO524583 TLK524576:TLK524583 TVG524576:TVG524583 UFC524576:UFC524583 UOY524576:UOY524583 UYU524576:UYU524583 VIQ524576:VIQ524583 VSM524576:VSM524583 WCI524576:WCI524583 WME524576:WME524583 WWA524576:WWA524583 S590112:S590119 JO590112:JO590119 TK590112:TK590119 ADG590112:ADG590119 ANC590112:ANC590119 AWY590112:AWY590119 BGU590112:BGU590119 BQQ590112:BQQ590119 CAM590112:CAM590119 CKI590112:CKI590119 CUE590112:CUE590119 DEA590112:DEA590119 DNW590112:DNW590119 DXS590112:DXS590119 EHO590112:EHO590119 ERK590112:ERK590119 FBG590112:FBG590119 FLC590112:FLC590119 FUY590112:FUY590119 GEU590112:GEU590119 GOQ590112:GOQ590119 GYM590112:GYM590119 HII590112:HII590119 HSE590112:HSE590119 ICA590112:ICA590119 ILW590112:ILW590119 IVS590112:IVS590119 JFO590112:JFO590119 JPK590112:JPK590119 JZG590112:JZG590119 KJC590112:KJC590119 KSY590112:KSY590119 LCU590112:LCU590119 LMQ590112:LMQ590119 LWM590112:LWM590119 MGI590112:MGI590119 MQE590112:MQE590119 NAA590112:NAA590119 NJW590112:NJW590119 NTS590112:NTS590119 ODO590112:ODO590119 ONK590112:ONK590119 OXG590112:OXG590119 PHC590112:PHC590119 PQY590112:PQY590119 QAU590112:QAU590119 QKQ590112:QKQ590119 QUM590112:QUM590119 REI590112:REI590119 ROE590112:ROE590119 RYA590112:RYA590119 SHW590112:SHW590119 SRS590112:SRS590119 TBO590112:TBO590119 TLK590112:TLK590119 TVG590112:TVG590119 UFC590112:UFC590119 UOY590112:UOY590119 UYU590112:UYU590119 VIQ590112:VIQ590119 VSM590112:VSM590119 WCI590112:WCI590119 WME590112:WME590119 WWA590112:WWA590119 S655648:S655655 JO655648:JO655655 TK655648:TK655655 ADG655648:ADG655655 ANC655648:ANC655655 AWY655648:AWY655655 BGU655648:BGU655655 BQQ655648:BQQ655655 CAM655648:CAM655655 CKI655648:CKI655655 CUE655648:CUE655655 DEA655648:DEA655655 DNW655648:DNW655655 DXS655648:DXS655655 EHO655648:EHO655655 ERK655648:ERK655655 FBG655648:FBG655655 FLC655648:FLC655655 FUY655648:FUY655655 GEU655648:GEU655655 GOQ655648:GOQ655655 GYM655648:GYM655655 HII655648:HII655655 HSE655648:HSE655655 ICA655648:ICA655655 ILW655648:ILW655655 IVS655648:IVS655655 JFO655648:JFO655655 JPK655648:JPK655655 JZG655648:JZG655655 KJC655648:KJC655655 KSY655648:KSY655655 LCU655648:LCU655655 LMQ655648:LMQ655655 LWM655648:LWM655655 MGI655648:MGI655655 MQE655648:MQE655655 NAA655648:NAA655655 NJW655648:NJW655655 NTS655648:NTS655655 ODO655648:ODO655655 ONK655648:ONK655655 OXG655648:OXG655655 PHC655648:PHC655655 PQY655648:PQY655655 QAU655648:QAU655655 QKQ655648:QKQ655655 QUM655648:QUM655655 REI655648:REI655655 ROE655648:ROE655655 RYA655648:RYA655655 SHW655648:SHW655655 SRS655648:SRS655655 TBO655648:TBO655655 TLK655648:TLK655655 TVG655648:TVG655655 UFC655648:UFC655655 UOY655648:UOY655655 UYU655648:UYU655655 VIQ655648:VIQ655655 VSM655648:VSM655655 WCI655648:WCI655655 WME655648:WME655655 WWA655648:WWA655655 S721184:S721191 JO721184:JO721191 TK721184:TK721191 ADG721184:ADG721191 ANC721184:ANC721191 AWY721184:AWY721191 BGU721184:BGU721191 BQQ721184:BQQ721191 CAM721184:CAM721191 CKI721184:CKI721191 CUE721184:CUE721191 DEA721184:DEA721191 DNW721184:DNW721191 DXS721184:DXS721191 EHO721184:EHO721191 ERK721184:ERK721191 FBG721184:FBG721191 FLC721184:FLC721191 FUY721184:FUY721191 GEU721184:GEU721191 GOQ721184:GOQ721191 GYM721184:GYM721191 HII721184:HII721191 HSE721184:HSE721191 ICA721184:ICA721191 ILW721184:ILW721191 IVS721184:IVS721191 JFO721184:JFO721191 JPK721184:JPK721191 JZG721184:JZG721191 KJC721184:KJC721191 KSY721184:KSY721191 LCU721184:LCU721191 LMQ721184:LMQ721191 LWM721184:LWM721191 MGI721184:MGI721191 MQE721184:MQE721191 NAA721184:NAA721191 NJW721184:NJW721191 NTS721184:NTS721191 ODO721184:ODO721191 ONK721184:ONK721191 OXG721184:OXG721191 PHC721184:PHC721191 PQY721184:PQY721191 QAU721184:QAU721191 QKQ721184:QKQ721191 QUM721184:QUM721191 REI721184:REI721191 ROE721184:ROE721191 RYA721184:RYA721191 SHW721184:SHW721191 SRS721184:SRS721191 TBO721184:TBO721191 TLK721184:TLK721191 TVG721184:TVG721191 UFC721184:UFC721191 UOY721184:UOY721191 UYU721184:UYU721191 VIQ721184:VIQ721191 VSM721184:VSM721191 WCI721184:WCI721191 WME721184:WME721191 WWA721184:WWA721191 S786720:S786727 JO786720:JO786727 TK786720:TK786727 ADG786720:ADG786727 ANC786720:ANC786727 AWY786720:AWY786727 BGU786720:BGU786727 BQQ786720:BQQ786727 CAM786720:CAM786727 CKI786720:CKI786727 CUE786720:CUE786727 DEA786720:DEA786727 DNW786720:DNW786727 DXS786720:DXS786727 EHO786720:EHO786727 ERK786720:ERK786727 FBG786720:FBG786727 FLC786720:FLC786727 FUY786720:FUY786727 GEU786720:GEU786727 GOQ786720:GOQ786727 GYM786720:GYM786727 HII786720:HII786727 HSE786720:HSE786727 ICA786720:ICA786727 ILW786720:ILW786727 IVS786720:IVS786727 JFO786720:JFO786727 JPK786720:JPK786727 JZG786720:JZG786727 KJC786720:KJC786727 KSY786720:KSY786727 LCU786720:LCU786727 LMQ786720:LMQ786727 LWM786720:LWM786727 MGI786720:MGI786727 MQE786720:MQE786727 NAA786720:NAA786727 NJW786720:NJW786727 NTS786720:NTS786727 ODO786720:ODO786727 ONK786720:ONK786727 OXG786720:OXG786727 PHC786720:PHC786727 PQY786720:PQY786727 QAU786720:QAU786727 QKQ786720:QKQ786727 QUM786720:QUM786727 REI786720:REI786727 ROE786720:ROE786727 RYA786720:RYA786727 SHW786720:SHW786727 SRS786720:SRS786727 TBO786720:TBO786727 TLK786720:TLK786727 TVG786720:TVG786727 UFC786720:UFC786727 UOY786720:UOY786727 UYU786720:UYU786727 VIQ786720:VIQ786727 VSM786720:VSM786727 WCI786720:WCI786727 WME786720:WME786727 WWA786720:WWA786727 S852256:S852263 JO852256:JO852263 TK852256:TK852263 ADG852256:ADG852263 ANC852256:ANC852263 AWY852256:AWY852263 BGU852256:BGU852263 BQQ852256:BQQ852263 CAM852256:CAM852263 CKI852256:CKI852263 CUE852256:CUE852263 DEA852256:DEA852263 DNW852256:DNW852263 DXS852256:DXS852263 EHO852256:EHO852263 ERK852256:ERK852263 FBG852256:FBG852263 FLC852256:FLC852263 FUY852256:FUY852263 GEU852256:GEU852263 GOQ852256:GOQ852263 GYM852256:GYM852263 HII852256:HII852263 HSE852256:HSE852263 ICA852256:ICA852263 ILW852256:ILW852263 IVS852256:IVS852263 JFO852256:JFO852263 JPK852256:JPK852263 JZG852256:JZG852263 KJC852256:KJC852263 KSY852256:KSY852263 LCU852256:LCU852263 LMQ852256:LMQ852263 LWM852256:LWM852263 MGI852256:MGI852263 MQE852256:MQE852263 NAA852256:NAA852263 NJW852256:NJW852263 NTS852256:NTS852263 ODO852256:ODO852263 ONK852256:ONK852263 OXG852256:OXG852263 PHC852256:PHC852263 PQY852256:PQY852263 QAU852256:QAU852263 QKQ852256:QKQ852263 QUM852256:QUM852263 REI852256:REI852263 ROE852256:ROE852263 RYA852256:RYA852263 SHW852256:SHW852263 SRS852256:SRS852263 TBO852256:TBO852263 TLK852256:TLK852263 TVG852256:TVG852263 UFC852256:UFC852263 UOY852256:UOY852263 UYU852256:UYU852263 VIQ852256:VIQ852263 VSM852256:VSM852263 WCI852256:WCI852263 WME852256:WME852263 WWA852256:WWA852263 S917792:S917799 JO917792:JO917799 TK917792:TK917799 ADG917792:ADG917799 ANC917792:ANC917799 AWY917792:AWY917799 BGU917792:BGU917799 BQQ917792:BQQ917799 CAM917792:CAM917799 CKI917792:CKI917799 CUE917792:CUE917799 DEA917792:DEA917799 DNW917792:DNW917799 DXS917792:DXS917799 EHO917792:EHO917799 ERK917792:ERK917799 FBG917792:FBG917799 FLC917792:FLC917799 FUY917792:FUY917799 GEU917792:GEU917799 GOQ917792:GOQ917799 GYM917792:GYM917799 HII917792:HII917799 HSE917792:HSE917799 ICA917792:ICA917799 ILW917792:ILW917799 IVS917792:IVS917799 JFO917792:JFO917799 JPK917792:JPK917799 JZG917792:JZG917799 KJC917792:KJC917799 KSY917792:KSY917799 LCU917792:LCU917799 LMQ917792:LMQ917799 LWM917792:LWM917799 MGI917792:MGI917799 MQE917792:MQE917799 NAA917792:NAA917799 NJW917792:NJW917799 NTS917792:NTS917799 ODO917792:ODO917799 ONK917792:ONK917799 OXG917792:OXG917799 PHC917792:PHC917799 PQY917792:PQY917799 QAU917792:QAU917799 QKQ917792:QKQ917799 QUM917792:QUM917799 REI917792:REI917799 ROE917792:ROE917799 RYA917792:RYA917799 SHW917792:SHW917799 SRS917792:SRS917799 TBO917792:TBO917799 TLK917792:TLK917799 TVG917792:TVG917799 UFC917792:UFC917799 UOY917792:UOY917799 UYU917792:UYU917799 VIQ917792:VIQ917799 VSM917792:VSM917799 WCI917792:WCI917799 WME917792:WME917799 WWA917792:WWA917799 S983328:S983335 JO983328:JO983335 TK983328:TK983335 ADG983328:ADG983335 ANC983328:ANC983335 AWY983328:AWY983335 BGU983328:BGU983335 BQQ983328:BQQ983335 CAM983328:CAM983335 CKI983328:CKI983335 CUE983328:CUE983335 DEA983328:DEA983335 DNW983328:DNW983335 DXS983328:DXS983335 EHO983328:EHO983335 ERK983328:ERK983335 FBG983328:FBG983335 FLC983328:FLC983335 FUY983328:FUY983335 GEU983328:GEU983335 GOQ983328:GOQ983335 GYM983328:GYM983335 HII983328:HII983335 HSE983328:HSE983335 ICA983328:ICA983335 ILW983328:ILW983335 IVS983328:IVS983335 JFO983328:JFO983335 JPK983328:JPK983335 JZG983328:JZG983335 KJC983328:KJC983335 KSY983328:KSY983335 LCU983328:LCU983335 LMQ983328:LMQ983335 LWM983328:LWM983335 MGI983328:MGI983335 MQE983328:MQE983335 NAA983328:NAA983335 NJW983328:NJW983335 NTS983328:NTS983335 ODO983328:ODO983335 ONK983328:ONK983335 OXG983328:OXG983335 PHC983328:PHC983335 PQY983328:PQY983335 QAU983328:QAU983335 QKQ983328:QKQ983335 QUM983328:QUM983335 REI983328:REI983335 ROE983328:ROE983335 RYA983328:RYA983335 SHW983328:SHW983335 SRS983328:SRS983335 TBO983328:TBO983335 TLK983328:TLK983335 TVG983328:TVG983335 UFC983328:UFC983335 UOY983328:UOY983335 UYU983328:UYU983335 VIQ983328:VIQ983335 VSM983328:VSM983335 WCI983328:WCI983335 WME983328:WME983335 WWA983328:WWA983335 S300:S307 JO300:JO307 TK300:TK307 ADG300:ADG307 ANC300:ANC307 AWY300:AWY307 BGU300:BGU307 BQQ300:BQQ307 CAM300:CAM307 CKI300:CKI307 CUE300:CUE307 DEA300:DEA307 DNW300:DNW307 DXS300:DXS307 EHO300:EHO307 ERK300:ERK307 FBG300:FBG307 FLC300:FLC307 FUY300:FUY307 GEU300:GEU307 GOQ300:GOQ307 GYM300:GYM307 HII300:HII307 HSE300:HSE307 ICA300:ICA307 ILW300:ILW307 IVS300:IVS307 JFO300:JFO307 JPK300:JPK307 JZG300:JZG307 KJC300:KJC307 KSY300:KSY307 LCU300:LCU307 LMQ300:LMQ307 LWM300:LWM307 MGI300:MGI307 MQE300:MQE307 NAA300:NAA307 NJW300:NJW307 NTS300:NTS307 ODO300:ODO307 ONK300:ONK307 OXG300:OXG307 PHC300:PHC307 PQY300:PQY307 QAU300:QAU307 QKQ300:QKQ307 QUM300:QUM307 REI300:REI307 ROE300:ROE307 RYA300:RYA307 SHW300:SHW307 SRS300:SRS307 TBO300:TBO307 TLK300:TLK307 TVG300:TVG307 UFC300:UFC307 UOY300:UOY307 UYU300:UYU307 VIQ300:VIQ307 VSM300:VSM307 WCI300:WCI307 WME300:WME307 WWA300:WWA307 S65836:S65843 JO65836:JO65843 TK65836:TK65843 ADG65836:ADG65843 ANC65836:ANC65843 AWY65836:AWY65843 BGU65836:BGU65843 BQQ65836:BQQ65843 CAM65836:CAM65843 CKI65836:CKI65843 CUE65836:CUE65843 DEA65836:DEA65843 DNW65836:DNW65843 DXS65836:DXS65843 EHO65836:EHO65843 ERK65836:ERK65843 FBG65836:FBG65843 FLC65836:FLC65843 FUY65836:FUY65843 GEU65836:GEU65843 GOQ65836:GOQ65843 GYM65836:GYM65843 HII65836:HII65843 HSE65836:HSE65843 ICA65836:ICA65843 ILW65836:ILW65843 IVS65836:IVS65843 JFO65836:JFO65843 JPK65836:JPK65843 JZG65836:JZG65843 KJC65836:KJC65843 KSY65836:KSY65843 LCU65836:LCU65843 LMQ65836:LMQ65843 LWM65836:LWM65843 MGI65836:MGI65843 MQE65836:MQE65843 NAA65836:NAA65843 NJW65836:NJW65843 NTS65836:NTS65843 ODO65836:ODO65843 ONK65836:ONK65843 OXG65836:OXG65843 PHC65836:PHC65843 PQY65836:PQY65843 QAU65836:QAU65843 QKQ65836:QKQ65843 QUM65836:QUM65843 REI65836:REI65843 ROE65836:ROE65843 RYA65836:RYA65843 SHW65836:SHW65843 SRS65836:SRS65843 TBO65836:TBO65843 TLK65836:TLK65843 TVG65836:TVG65843 UFC65836:UFC65843 UOY65836:UOY65843 UYU65836:UYU65843 VIQ65836:VIQ65843 VSM65836:VSM65843 WCI65836:WCI65843 WME65836:WME65843 WWA65836:WWA65843 S131372:S131379 JO131372:JO131379 TK131372:TK131379 ADG131372:ADG131379 ANC131372:ANC131379 AWY131372:AWY131379 BGU131372:BGU131379 BQQ131372:BQQ131379 CAM131372:CAM131379 CKI131372:CKI131379 CUE131372:CUE131379 DEA131372:DEA131379 DNW131372:DNW131379 DXS131372:DXS131379 EHO131372:EHO131379 ERK131372:ERK131379 FBG131372:FBG131379 FLC131372:FLC131379 FUY131372:FUY131379 GEU131372:GEU131379 GOQ131372:GOQ131379 GYM131372:GYM131379 HII131372:HII131379 HSE131372:HSE131379 ICA131372:ICA131379 ILW131372:ILW131379 IVS131372:IVS131379 JFO131372:JFO131379 JPK131372:JPK131379 JZG131372:JZG131379 KJC131372:KJC131379 KSY131372:KSY131379 LCU131372:LCU131379 LMQ131372:LMQ131379 LWM131372:LWM131379 MGI131372:MGI131379 MQE131372:MQE131379 NAA131372:NAA131379 NJW131372:NJW131379 NTS131372:NTS131379 ODO131372:ODO131379 ONK131372:ONK131379 OXG131372:OXG131379 PHC131372:PHC131379 PQY131372:PQY131379 QAU131372:QAU131379 QKQ131372:QKQ131379 QUM131372:QUM131379 REI131372:REI131379 ROE131372:ROE131379 RYA131372:RYA131379 SHW131372:SHW131379 SRS131372:SRS131379 TBO131372:TBO131379 TLK131372:TLK131379 TVG131372:TVG131379 UFC131372:UFC131379 UOY131372:UOY131379 UYU131372:UYU131379 VIQ131372:VIQ131379 VSM131372:VSM131379 WCI131372:WCI131379 WME131372:WME131379 WWA131372:WWA131379 S196908:S196915 JO196908:JO196915 TK196908:TK196915 ADG196908:ADG196915 ANC196908:ANC196915 AWY196908:AWY196915 BGU196908:BGU196915 BQQ196908:BQQ196915 CAM196908:CAM196915 CKI196908:CKI196915 CUE196908:CUE196915 DEA196908:DEA196915 DNW196908:DNW196915 DXS196908:DXS196915 EHO196908:EHO196915 ERK196908:ERK196915 FBG196908:FBG196915 FLC196908:FLC196915 FUY196908:FUY196915 GEU196908:GEU196915 GOQ196908:GOQ196915 GYM196908:GYM196915 HII196908:HII196915 HSE196908:HSE196915 ICA196908:ICA196915 ILW196908:ILW196915 IVS196908:IVS196915 JFO196908:JFO196915 JPK196908:JPK196915 JZG196908:JZG196915 KJC196908:KJC196915 KSY196908:KSY196915 LCU196908:LCU196915 LMQ196908:LMQ196915 LWM196908:LWM196915 MGI196908:MGI196915 MQE196908:MQE196915 NAA196908:NAA196915 NJW196908:NJW196915 NTS196908:NTS196915 ODO196908:ODO196915 ONK196908:ONK196915 OXG196908:OXG196915 PHC196908:PHC196915 PQY196908:PQY196915 QAU196908:QAU196915 QKQ196908:QKQ196915 QUM196908:QUM196915 REI196908:REI196915 ROE196908:ROE196915 RYA196908:RYA196915 SHW196908:SHW196915 SRS196908:SRS196915 TBO196908:TBO196915 TLK196908:TLK196915 TVG196908:TVG196915 UFC196908:UFC196915 UOY196908:UOY196915 UYU196908:UYU196915 VIQ196908:VIQ196915 VSM196908:VSM196915 WCI196908:WCI196915 WME196908:WME196915 WWA196908:WWA196915 S262444:S262451 JO262444:JO262451 TK262444:TK262451 ADG262444:ADG262451 ANC262444:ANC262451 AWY262444:AWY262451 BGU262444:BGU262451 BQQ262444:BQQ262451 CAM262444:CAM262451 CKI262444:CKI262451 CUE262444:CUE262451 DEA262444:DEA262451 DNW262444:DNW262451 DXS262444:DXS262451 EHO262444:EHO262451 ERK262444:ERK262451 FBG262444:FBG262451 FLC262444:FLC262451 FUY262444:FUY262451 GEU262444:GEU262451 GOQ262444:GOQ262451 GYM262444:GYM262451 HII262444:HII262451 HSE262444:HSE262451 ICA262444:ICA262451 ILW262444:ILW262451 IVS262444:IVS262451 JFO262444:JFO262451 JPK262444:JPK262451 JZG262444:JZG262451 KJC262444:KJC262451 KSY262444:KSY262451 LCU262444:LCU262451 LMQ262444:LMQ262451 LWM262444:LWM262451 MGI262444:MGI262451 MQE262444:MQE262451 NAA262444:NAA262451 NJW262444:NJW262451 NTS262444:NTS262451 ODO262444:ODO262451 ONK262444:ONK262451 OXG262444:OXG262451 PHC262444:PHC262451 PQY262444:PQY262451 QAU262444:QAU262451 QKQ262444:QKQ262451 QUM262444:QUM262451 REI262444:REI262451 ROE262444:ROE262451 RYA262444:RYA262451 SHW262444:SHW262451 SRS262444:SRS262451 TBO262444:TBO262451 TLK262444:TLK262451 TVG262444:TVG262451 UFC262444:UFC262451 UOY262444:UOY262451 UYU262444:UYU262451 VIQ262444:VIQ262451 VSM262444:VSM262451 WCI262444:WCI262451 WME262444:WME262451 WWA262444:WWA262451 S327980:S327987 JO327980:JO327987 TK327980:TK327987 ADG327980:ADG327987 ANC327980:ANC327987 AWY327980:AWY327987 BGU327980:BGU327987 BQQ327980:BQQ327987 CAM327980:CAM327987 CKI327980:CKI327987 CUE327980:CUE327987 DEA327980:DEA327987 DNW327980:DNW327987 DXS327980:DXS327987 EHO327980:EHO327987 ERK327980:ERK327987 FBG327980:FBG327987 FLC327980:FLC327987 FUY327980:FUY327987 GEU327980:GEU327987 GOQ327980:GOQ327987 GYM327980:GYM327987 HII327980:HII327987 HSE327980:HSE327987 ICA327980:ICA327987 ILW327980:ILW327987 IVS327980:IVS327987 JFO327980:JFO327987 JPK327980:JPK327987 JZG327980:JZG327987 KJC327980:KJC327987 KSY327980:KSY327987 LCU327980:LCU327987 LMQ327980:LMQ327987 LWM327980:LWM327987 MGI327980:MGI327987 MQE327980:MQE327987 NAA327980:NAA327987 NJW327980:NJW327987 NTS327980:NTS327987 ODO327980:ODO327987 ONK327980:ONK327987 OXG327980:OXG327987 PHC327980:PHC327987 PQY327980:PQY327987 QAU327980:QAU327987 QKQ327980:QKQ327987 QUM327980:QUM327987 REI327980:REI327987 ROE327980:ROE327987 RYA327980:RYA327987 SHW327980:SHW327987 SRS327980:SRS327987 TBO327980:TBO327987 TLK327980:TLK327987 TVG327980:TVG327987 UFC327980:UFC327987 UOY327980:UOY327987 UYU327980:UYU327987 VIQ327980:VIQ327987 VSM327980:VSM327987 WCI327980:WCI327987 WME327980:WME327987 WWA327980:WWA327987 S393516:S393523 JO393516:JO393523 TK393516:TK393523 ADG393516:ADG393523 ANC393516:ANC393523 AWY393516:AWY393523 BGU393516:BGU393523 BQQ393516:BQQ393523 CAM393516:CAM393523 CKI393516:CKI393523 CUE393516:CUE393523 DEA393516:DEA393523 DNW393516:DNW393523 DXS393516:DXS393523 EHO393516:EHO393523 ERK393516:ERK393523 FBG393516:FBG393523 FLC393516:FLC393523 FUY393516:FUY393523 GEU393516:GEU393523 GOQ393516:GOQ393523 GYM393516:GYM393523 HII393516:HII393523 HSE393516:HSE393523 ICA393516:ICA393523 ILW393516:ILW393523 IVS393516:IVS393523 JFO393516:JFO393523 JPK393516:JPK393523 JZG393516:JZG393523 KJC393516:KJC393523 KSY393516:KSY393523 LCU393516:LCU393523 LMQ393516:LMQ393523 LWM393516:LWM393523 MGI393516:MGI393523 MQE393516:MQE393523 NAA393516:NAA393523 NJW393516:NJW393523 NTS393516:NTS393523 ODO393516:ODO393523 ONK393516:ONK393523 OXG393516:OXG393523 PHC393516:PHC393523 PQY393516:PQY393523 QAU393516:QAU393523 QKQ393516:QKQ393523 QUM393516:QUM393523 REI393516:REI393523 ROE393516:ROE393523 RYA393516:RYA393523 SHW393516:SHW393523 SRS393516:SRS393523 TBO393516:TBO393523 TLK393516:TLK393523 TVG393516:TVG393523 UFC393516:UFC393523 UOY393516:UOY393523 UYU393516:UYU393523 VIQ393516:VIQ393523 VSM393516:VSM393523 WCI393516:WCI393523 WME393516:WME393523 WWA393516:WWA393523 S459052:S459059 JO459052:JO459059 TK459052:TK459059 ADG459052:ADG459059 ANC459052:ANC459059 AWY459052:AWY459059 BGU459052:BGU459059 BQQ459052:BQQ459059 CAM459052:CAM459059 CKI459052:CKI459059 CUE459052:CUE459059 DEA459052:DEA459059 DNW459052:DNW459059 DXS459052:DXS459059 EHO459052:EHO459059 ERK459052:ERK459059 FBG459052:FBG459059 FLC459052:FLC459059 FUY459052:FUY459059 GEU459052:GEU459059 GOQ459052:GOQ459059 GYM459052:GYM459059 HII459052:HII459059 HSE459052:HSE459059 ICA459052:ICA459059 ILW459052:ILW459059 IVS459052:IVS459059 JFO459052:JFO459059 JPK459052:JPK459059 JZG459052:JZG459059 KJC459052:KJC459059 KSY459052:KSY459059 LCU459052:LCU459059 LMQ459052:LMQ459059 LWM459052:LWM459059 MGI459052:MGI459059 MQE459052:MQE459059 NAA459052:NAA459059 NJW459052:NJW459059 NTS459052:NTS459059 ODO459052:ODO459059 ONK459052:ONK459059 OXG459052:OXG459059 PHC459052:PHC459059 PQY459052:PQY459059 QAU459052:QAU459059 QKQ459052:QKQ459059 QUM459052:QUM459059 REI459052:REI459059 ROE459052:ROE459059 RYA459052:RYA459059 SHW459052:SHW459059 SRS459052:SRS459059 TBO459052:TBO459059 TLK459052:TLK459059 TVG459052:TVG459059 UFC459052:UFC459059 UOY459052:UOY459059 UYU459052:UYU459059 VIQ459052:VIQ459059 VSM459052:VSM459059 WCI459052:WCI459059 WME459052:WME459059 WWA459052:WWA459059 S524588:S524595 JO524588:JO524595 TK524588:TK524595 ADG524588:ADG524595 ANC524588:ANC524595 AWY524588:AWY524595 BGU524588:BGU524595 BQQ524588:BQQ524595 CAM524588:CAM524595 CKI524588:CKI524595 CUE524588:CUE524595 DEA524588:DEA524595 DNW524588:DNW524595 DXS524588:DXS524595 EHO524588:EHO524595 ERK524588:ERK524595 FBG524588:FBG524595 FLC524588:FLC524595 FUY524588:FUY524595 GEU524588:GEU524595 GOQ524588:GOQ524595 GYM524588:GYM524595 HII524588:HII524595 HSE524588:HSE524595 ICA524588:ICA524595 ILW524588:ILW524595 IVS524588:IVS524595 JFO524588:JFO524595 JPK524588:JPK524595 JZG524588:JZG524595 KJC524588:KJC524595 KSY524588:KSY524595 LCU524588:LCU524595 LMQ524588:LMQ524595 LWM524588:LWM524595 MGI524588:MGI524595 MQE524588:MQE524595 NAA524588:NAA524595 NJW524588:NJW524595 NTS524588:NTS524595 ODO524588:ODO524595 ONK524588:ONK524595 OXG524588:OXG524595 PHC524588:PHC524595 PQY524588:PQY524595 QAU524588:QAU524595 QKQ524588:QKQ524595 QUM524588:QUM524595 REI524588:REI524595 ROE524588:ROE524595 RYA524588:RYA524595 SHW524588:SHW524595 SRS524588:SRS524595 TBO524588:TBO524595 TLK524588:TLK524595 TVG524588:TVG524595 UFC524588:UFC524595 UOY524588:UOY524595 UYU524588:UYU524595 VIQ524588:VIQ524595 VSM524588:VSM524595 WCI524588:WCI524595 WME524588:WME524595 WWA524588:WWA524595 S590124:S590131 JO590124:JO590131 TK590124:TK590131 ADG590124:ADG590131 ANC590124:ANC590131 AWY590124:AWY590131 BGU590124:BGU590131 BQQ590124:BQQ590131 CAM590124:CAM590131 CKI590124:CKI590131 CUE590124:CUE590131 DEA590124:DEA590131 DNW590124:DNW590131 DXS590124:DXS590131 EHO590124:EHO590131 ERK590124:ERK590131 FBG590124:FBG590131 FLC590124:FLC590131 FUY590124:FUY590131 GEU590124:GEU590131 GOQ590124:GOQ590131 GYM590124:GYM590131 HII590124:HII590131 HSE590124:HSE590131 ICA590124:ICA590131 ILW590124:ILW590131 IVS590124:IVS590131 JFO590124:JFO590131 JPK590124:JPK590131 JZG590124:JZG590131 KJC590124:KJC590131 KSY590124:KSY590131 LCU590124:LCU590131 LMQ590124:LMQ590131 LWM590124:LWM590131 MGI590124:MGI590131 MQE590124:MQE590131 NAA590124:NAA590131 NJW590124:NJW590131 NTS590124:NTS590131 ODO590124:ODO590131 ONK590124:ONK590131 OXG590124:OXG590131 PHC590124:PHC590131 PQY590124:PQY590131 QAU590124:QAU590131 QKQ590124:QKQ590131 QUM590124:QUM590131 REI590124:REI590131 ROE590124:ROE590131 RYA590124:RYA590131 SHW590124:SHW590131 SRS590124:SRS590131 TBO590124:TBO590131 TLK590124:TLK590131 TVG590124:TVG590131 UFC590124:UFC590131 UOY590124:UOY590131 UYU590124:UYU590131 VIQ590124:VIQ590131 VSM590124:VSM590131 WCI590124:WCI590131 WME590124:WME590131 WWA590124:WWA590131 S655660:S655667 JO655660:JO655667 TK655660:TK655667 ADG655660:ADG655667 ANC655660:ANC655667 AWY655660:AWY655667 BGU655660:BGU655667 BQQ655660:BQQ655667 CAM655660:CAM655667 CKI655660:CKI655667 CUE655660:CUE655667 DEA655660:DEA655667 DNW655660:DNW655667 DXS655660:DXS655667 EHO655660:EHO655667 ERK655660:ERK655667 FBG655660:FBG655667 FLC655660:FLC655667 FUY655660:FUY655667 GEU655660:GEU655667 GOQ655660:GOQ655667 GYM655660:GYM655667 HII655660:HII655667 HSE655660:HSE655667 ICA655660:ICA655667 ILW655660:ILW655667 IVS655660:IVS655667 JFO655660:JFO655667 JPK655660:JPK655667 JZG655660:JZG655667 KJC655660:KJC655667 KSY655660:KSY655667 LCU655660:LCU655667 LMQ655660:LMQ655667 LWM655660:LWM655667 MGI655660:MGI655667 MQE655660:MQE655667 NAA655660:NAA655667 NJW655660:NJW655667 NTS655660:NTS655667 ODO655660:ODO655667 ONK655660:ONK655667 OXG655660:OXG655667 PHC655660:PHC655667 PQY655660:PQY655667 QAU655660:QAU655667 QKQ655660:QKQ655667 QUM655660:QUM655667 REI655660:REI655667 ROE655660:ROE655667 RYA655660:RYA655667 SHW655660:SHW655667 SRS655660:SRS655667 TBO655660:TBO655667 TLK655660:TLK655667 TVG655660:TVG655667 UFC655660:UFC655667 UOY655660:UOY655667 UYU655660:UYU655667 VIQ655660:VIQ655667 VSM655660:VSM655667 WCI655660:WCI655667 WME655660:WME655667 WWA655660:WWA655667 S721196:S721203 JO721196:JO721203 TK721196:TK721203 ADG721196:ADG721203 ANC721196:ANC721203 AWY721196:AWY721203 BGU721196:BGU721203 BQQ721196:BQQ721203 CAM721196:CAM721203 CKI721196:CKI721203 CUE721196:CUE721203 DEA721196:DEA721203 DNW721196:DNW721203 DXS721196:DXS721203 EHO721196:EHO721203 ERK721196:ERK721203 FBG721196:FBG721203 FLC721196:FLC721203 FUY721196:FUY721203 GEU721196:GEU721203 GOQ721196:GOQ721203 GYM721196:GYM721203 HII721196:HII721203 HSE721196:HSE721203 ICA721196:ICA721203 ILW721196:ILW721203 IVS721196:IVS721203 JFO721196:JFO721203 JPK721196:JPK721203 JZG721196:JZG721203 KJC721196:KJC721203 KSY721196:KSY721203 LCU721196:LCU721203 LMQ721196:LMQ721203 LWM721196:LWM721203 MGI721196:MGI721203 MQE721196:MQE721203 NAA721196:NAA721203 NJW721196:NJW721203 NTS721196:NTS721203 ODO721196:ODO721203 ONK721196:ONK721203 OXG721196:OXG721203 PHC721196:PHC721203 PQY721196:PQY721203 QAU721196:QAU721203 QKQ721196:QKQ721203 QUM721196:QUM721203 REI721196:REI721203 ROE721196:ROE721203 RYA721196:RYA721203 SHW721196:SHW721203 SRS721196:SRS721203 TBO721196:TBO721203 TLK721196:TLK721203 TVG721196:TVG721203 UFC721196:UFC721203 UOY721196:UOY721203 UYU721196:UYU721203 VIQ721196:VIQ721203 VSM721196:VSM721203 WCI721196:WCI721203 WME721196:WME721203 WWA721196:WWA721203 S786732:S786739 JO786732:JO786739 TK786732:TK786739 ADG786732:ADG786739 ANC786732:ANC786739 AWY786732:AWY786739 BGU786732:BGU786739 BQQ786732:BQQ786739 CAM786732:CAM786739 CKI786732:CKI786739 CUE786732:CUE786739 DEA786732:DEA786739 DNW786732:DNW786739 DXS786732:DXS786739 EHO786732:EHO786739 ERK786732:ERK786739 FBG786732:FBG786739 FLC786732:FLC786739 FUY786732:FUY786739 GEU786732:GEU786739 GOQ786732:GOQ786739 GYM786732:GYM786739 HII786732:HII786739 HSE786732:HSE786739 ICA786732:ICA786739 ILW786732:ILW786739 IVS786732:IVS786739 JFO786732:JFO786739 JPK786732:JPK786739 JZG786732:JZG786739 KJC786732:KJC786739 KSY786732:KSY786739 LCU786732:LCU786739 LMQ786732:LMQ786739 LWM786732:LWM786739 MGI786732:MGI786739 MQE786732:MQE786739 NAA786732:NAA786739 NJW786732:NJW786739 NTS786732:NTS786739 ODO786732:ODO786739 ONK786732:ONK786739 OXG786732:OXG786739 PHC786732:PHC786739 PQY786732:PQY786739 QAU786732:QAU786739 QKQ786732:QKQ786739 QUM786732:QUM786739 REI786732:REI786739 ROE786732:ROE786739 RYA786732:RYA786739 SHW786732:SHW786739 SRS786732:SRS786739 TBO786732:TBO786739 TLK786732:TLK786739 TVG786732:TVG786739 UFC786732:UFC786739 UOY786732:UOY786739 UYU786732:UYU786739 VIQ786732:VIQ786739 VSM786732:VSM786739 WCI786732:WCI786739 WME786732:WME786739 WWA786732:WWA786739 S852268:S852275 JO852268:JO852275 TK852268:TK852275 ADG852268:ADG852275 ANC852268:ANC852275 AWY852268:AWY852275 BGU852268:BGU852275 BQQ852268:BQQ852275 CAM852268:CAM852275 CKI852268:CKI852275 CUE852268:CUE852275 DEA852268:DEA852275 DNW852268:DNW852275 DXS852268:DXS852275 EHO852268:EHO852275 ERK852268:ERK852275 FBG852268:FBG852275 FLC852268:FLC852275 FUY852268:FUY852275 GEU852268:GEU852275 GOQ852268:GOQ852275 GYM852268:GYM852275 HII852268:HII852275 HSE852268:HSE852275 ICA852268:ICA852275 ILW852268:ILW852275 IVS852268:IVS852275 JFO852268:JFO852275 JPK852268:JPK852275 JZG852268:JZG852275 KJC852268:KJC852275 KSY852268:KSY852275 LCU852268:LCU852275 LMQ852268:LMQ852275 LWM852268:LWM852275 MGI852268:MGI852275 MQE852268:MQE852275 NAA852268:NAA852275 NJW852268:NJW852275 NTS852268:NTS852275 ODO852268:ODO852275 ONK852268:ONK852275 OXG852268:OXG852275 PHC852268:PHC852275 PQY852268:PQY852275 QAU852268:QAU852275 QKQ852268:QKQ852275 QUM852268:QUM852275 REI852268:REI852275 ROE852268:ROE852275 RYA852268:RYA852275 SHW852268:SHW852275 SRS852268:SRS852275 TBO852268:TBO852275 TLK852268:TLK852275 TVG852268:TVG852275 UFC852268:UFC852275 UOY852268:UOY852275 UYU852268:UYU852275 VIQ852268:VIQ852275 VSM852268:VSM852275 WCI852268:WCI852275 WME852268:WME852275 WWA852268:WWA852275 S917804:S917811 JO917804:JO917811 TK917804:TK917811 ADG917804:ADG917811 ANC917804:ANC917811 AWY917804:AWY917811 BGU917804:BGU917811 BQQ917804:BQQ917811 CAM917804:CAM917811 CKI917804:CKI917811 CUE917804:CUE917811 DEA917804:DEA917811 DNW917804:DNW917811 DXS917804:DXS917811 EHO917804:EHO917811 ERK917804:ERK917811 FBG917804:FBG917811 FLC917804:FLC917811 FUY917804:FUY917811 GEU917804:GEU917811 GOQ917804:GOQ917811 GYM917804:GYM917811 HII917804:HII917811 HSE917804:HSE917811 ICA917804:ICA917811 ILW917804:ILW917811 IVS917804:IVS917811 JFO917804:JFO917811 JPK917804:JPK917811 JZG917804:JZG917811 KJC917804:KJC917811 KSY917804:KSY917811 LCU917804:LCU917811 LMQ917804:LMQ917811 LWM917804:LWM917811 MGI917804:MGI917811 MQE917804:MQE917811 NAA917804:NAA917811 NJW917804:NJW917811 NTS917804:NTS917811 ODO917804:ODO917811 ONK917804:ONK917811 OXG917804:OXG917811 PHC917804:PHC917811 PQY917804:PQY917811 QAU917804:QAU917811 QKQ917804:QKQ917811 QUM917804:QUM917811 REI917804:REI917811 ROE917804:ROE917811 RYA917804:RYA917811 SHW917804:SHW917811 SRS917804:SRS917811 TBO917804:TBO917811 TLK917804:TLK917811 TVG917804:TVG917811 UFC917804:UFC917811 UOY917804:UOY917811 UYU917804:UYU917811 VIQ917804:VIQ917811 VSM917804:VSM917811 WCI917804:WCI917811 WME917804:WME917811 WWA917804:WWA917811 S983340:S983347 JO983340:JO983347 TK983340:TK983347 ADG983340:ADG983347 ANC983340:ANC983347 AWY983340:AWY983347 BGU983340:BGU983347 BQQ983340:BQQ983347 CAM983340:CAM983347 CKI983340:CKI983347 CUE983340:CUE983347 DEA983340:DEA983347 DNW983340:DNW983347 DXS983340:DXS983347 EHO983340:EHO983347 ERK983340:ERK983347 FBG983340:FBG983347 FLC983340:FLC983347 FUY983340:FUY983347 GEU983340:GEU983347 GOQ983340:GOQ983347 GYM983340:GYM983347 HII983340:HII983347 HSE983340:HSE983347 ICA983340:ICA983347 ILW983340:ILW983347 IVS983340:IVS983347 JFO983340:JFO983347 JPK983340:JPK983347 JZG983340:JZG983347 KJC983340:KJC983347 KSY983340:KSY983347 LCU983340:LCU983347 LMQ983340:LMQ983347 LWM983340:LWM983347 MGI983340:MGI983347 MQE983340:MQE983347 NAA983340:NAA983347 NJW983340:NJW983347 NTS983340:NTS983347 ODO983340:ODO983347 ONK983340:ONK983347 OXG983340:OXG983347 PHC983340:PHC983347 PQY983340:PQY983347 QAU983340:QAU983347 QKQ983340:QKQ983347 QUM983340:QUM983347 REI983340:REI983347 ROE983340:ROE983347 RYA983340:RYA983347 SHW983340:SHW983347 SRS983340:SRS983347 TBO983340:TBO983347 TLK983340:TLK983347 TVG983340:TVG983347 UFC983340:UFC983347 UOY983340:UOY983347 UYU983340:UYU983347 VIQ983340:VIQ983347 VSM983340:VSM983347 WCI983340:WCI983347 WME983340:WME983347 WWA983340:WWA983347 S372:S379 JO372:JO379 TK372:TK379 ADG372:ADG379 ANC372:ANC379 AWY372:AWY379 BGU372:BGU379 BQQ372:BQQ379 CAM372:CAM379 CKI372:CKI379 CUE372:CUE379 DEA372:DEA379 DNW372:DNW379 DXS372:DXS379 EHO372:EHO379 ERK372:ERK379 FBG372:FBG379 FLC372:FLC379 FUY372:FUY379 GEU372:GEU379 GOQ372:GOQ379 GYM372:GYM379 HII372:HII379 HSE372:HSE379 ICA372:ICA379 ILW372:ILW379 IVS372:IVS379 JFO372:JFO379 JPK372:JPK379 JZG372:JZG379 KJC372:KJC379 KSY372:KSY379 LCU372:LCU379 LMQ372:LMQ379 LWM372:LWM379 MGI372:MGI379 MQE372:MQE379 NAA372:NAA379 NJW372:NJW379 NTS372:NTS379 ODO372:ODO379 ONK372:ONK379 OXG372:OXG379 PHC372:PHC379 PQY372:PQY379 QAU372:QAU379 QKQ372:QKQ379 QUM372:QUM379 REI372:REI379 ROE372:ROE379 RYA372:RYA379 SHW372:SHW379 SRS372:SRS379 TBO372:TBO379 TLK372:TLK379 TVG372:TVG379 UFC372:UFC379 UOY372:UOY379 UYU372:UYU379 VIQ372:VIQ379 VSM372:VSM379 WCI372:WCI379 WME372:WME379 WWA372:WWA379 S65908:S65915 JO65908:JO65915 TK65908:TK65915 ADG65908:ADG65915 ANC65908:ANC65915 AWY65908:AWY65915 BGU65908:BGU65915 BQQ65908:BQQ65915 CAM65908:CAM65915 CKI65908:CKI65915 CUE65908:CUE65915 DEA65908:DEA65915 DNW65908:DNW65915 DXS65908:DXS65915 EHO65908:EHO65915 ERK65908:ERK65915 FBG65908:FBG65915 FLC65908:FLC65915 FUY65908:FUY65915 GEU65908:GEU65915 GOQ65908:GOQ65915 GYM65908:GYM65915 HII65908:HII65915 HSE65908:HSE65915 ICA65908:ICA65915 ILW65908:ILW65915 IVS65908:IVS65915 JFO65908:JFO65915 JPK65908:JPK65915 JZG65908:JZG65915 KJC65908:KJC65915 KSY65908:KSY65915 LCU65908:LCU65915 LMQ65908:LMQ65915 LWM65908:LWM65915 MGI65908:MGI65915 MQE65908:MQE65915 NAA65908:NAA65915 NJW65908:NJW65915 NTS65908:NTS65915 ODO65908:ODO65915 ONK65908:ONK65915 OXG65908:OXG65915 PHC65908:PHC65915 PQY65908:PQY65915 QAU65908:QAU65915 QKQ65908:QKQ65915 QUM65908:QUM65915 REI65908:REI65915 ROE65908:ROE65915 RYA65908:RYA65915 SHW65908:SHW65915 SRS65908:SRS65915 TBO65908:TBO65915 TLK65908:TLK65915 TVG65908:TVG65915 UFC65908:UFC65915 UOY65908:UOY65915 UYU65908:UYU65915 VIQ65908:VIQ65915 VSM65908:VSM65915 WCI65908:WCI65915 WME65908:WME65915 WWA65908:WWA65915 S131444:S131451 JO131444:JO131451 TK131444:TK131451 ADG131444:ADG131451 ANC131444:ANC131451 AWY131444:AWY131451 BGU131444:BGU131451 BQQ131444:BQQ131451 CAM131444:CAM131451 CKI131444:CKI131451 CUE131444:CUE131451 DEA131444:DEA131451 DNW131444:DNW131451 DXS131444:DXS131451 EHO131444:EHO131451 ERK131444:ERK131451 FBG131444:FBG131451 FLC131444:FLC131451 FUY131444:FUY131451 GEU131444:GEU131451 GOQ131444:GOQ131451 GYM131444:GYM131451 HII131444:HII131451 HSE131444:HSE131451 ICA131444:ICA131451 ILW131444:ILW131451 IVS131444:IVS131451 JFO131444:JFO131451 JPK131444:JPK131451 JZG131444:JZG131451 KJC131444:KJC131451 KSY131444:KSY131451 LCU131444:LCU131451 LMQ131444:LMQ131451 LWM131444:LWM131451 MGI131444:MGI131451 MQE131444:MQE131451 NAA131444:NAA131451 NJW131444:NJW131451 NTS131444:NTS131451 ODO131444:ODO131451 ONK131444:ONK131451 OXG131444:OXG131451 PHC131444:PHC131451 PQY131444:PQY131451 QAU131444:QAU131451 QKQ131444:QKQ131451 QUM131444:QUM131451 REI131444:REI131451 ROE131444:ROE131451 RYA131444:RYA131451 SHW131444:SHW131451 SRS131444:SRS131451 TBO131444:TBO131451 TLK131444:TLK131451 TVG131444:TVG131451 UFC131444:UFC131451 UOY131444:UOY131451 UYU131444:UYU131451 VIQ131444:VIQ131451 VSM131444:VSM131451 WCI131444:WCI131451 WME131444:WME131451 WWA131444:WWA131451 S196980:S196987 JO196980:JO196987 TK196980:TK196987 ADG196980:ADG196987 ANC196980:ANC196987 AWY196980:AWY196987 BGU196980:BGU196987 BQQ196980:BQQ196987 CAM196980:CAM196987 CKI196980:CKI196987 CUE196980:CUE196987 DEA196980:DEA196987 DNW196980:DNW196987 DXS196980:DXS196987 EHO196980:EHO196987 ERK196980:ERK196987 FBG196980:FBG196987 FLC196980:FLC196987 FUY196980:FUY196987 GEU196980:GEU196987 GOQ196980:GOQ196987 GYM196980:GYM196987 HII196980:HII196987 HSE196980:HSE196987 ICA196980:ICA196987 ILW196980:ILW196987 IVS196980:IVS196987 JFO196980:JFO196987 JPK196980:JPK196987 JZG196980:JZG196987 KJC196980:KJC196987 KSY196980:KSY196987 LCU196980:LCU196987 LMQ196980:LMQ196987 LWM196980:LWM196987 MGI196980:MGI196987 MQE196980:MQE196987 NAA196980:NAA196987 NJW196980:NJW196987 NTS196980:NTS196987 ODO196980:ODO196987 ONK196980:ONK196987 OXG196980:OXG196987 PHC196980:PHC196987 PQY196980:PQY196987 QAU196980:QAU196987 QKQ196980:QKQ196987 QUM196980:QUM196987 REI196980:REI196987 ROE196980:ROE196987 RYA196980:RYA196987 SHW196980:SHW196987 SRS196980:SRS196987 TBO196980:TBO196987 TLK196980:TLK196987 TVG196980:TVG196987 UFC196980:UFC196987 UOY196980:UOY196987 UYU196980:UYU196987 VIQ196980:VIQ196987 VSM196980:VSM196987 WCI196980:WCI196987 WME196980:WME196987 WWA196980:WWA196987 S262516:S262523 JO262516:JO262523 TK262516:TK262523 ADG262516:ADG262523 ANC262516:ANC262523 AWY262516:AWY262523 BGU262516:BGU262523 BQQ262516:BQQ262523 CAM262516:CAM262523 CKI262516:CKI262523 CUE262516:CUE262523 DEA262516:DEA262523 DNW262516:DNW262523 DXS262516:DXS262523 EHO262516:EHO262523 ERK262516:ERK262523 FBG262516:FBG262523 FLC262516:FLC262523 FUY262516:FUY262523 GEU262516:GEU262523 GOQ262516:GOQ262523 GYM262516:GYM262523 HII262516:HII262523 HSE262516:HSE262523 ICA262516:ICA262523 ILW262516:ILW262523 IVS262516:IVS262523 JFO262516:JFO262523 JPK262516:JPK262523 JZG262516:JZG262523 KJC262516:KJC262523 KSY262516:KSY262523 LCU262516:LCU262523 LMQ262516:LMQ262523 LWM262516:LWM262523 MGI262516:MGI262523 MQE262516:MQE262523 NAA262516:NAA262523 NJW262516:NJW262523 NTS262516:NTS262523 ODO262516:ODO262523 ONK262516:ONK262523 OXG262516:OXG262523 PHC262516:PHC262523 PQY262516:PQY262523 QAU262516:QAU262523 QKQ262516:QKQ262523 QUM262516:QUM262523 REI262516:REI262523 ROE262516:ROE262523 RYA262516:RYA262523 SHW262516:SHW262523 SRS262516:SRS262523 TBO262516:TBO262523 TLK262516:TLK262523 TVG262516:TVG262523 UFC262516:UFC262523 UOY262516:UOY262523 UYU262516:UYU262523 VIQ262516:VIQ262523 VSM262516:VSM262523 WCI262516:WCI262523 WME262516:WME262523 WWA262516:WWA262523 S328052:S328059 JO328052:JO328059 TK328052:TK328059 ADG328052:ADG328059 ANC328052:ANC328059 AWY328052:AWY328059 BGU328052:BGU328059 BQQ328052:BQQ328059 CAM328052:CAM328059 CKI328052:CKI328059 CUE328052:CUE328059 DEA328052:DEA328059 DNW328052:DNW328059 DXS328052:DXS328059 EHO328052:EHO328059 ERK328052:ERK328059 FBG328052:FBG328059 FLC328052:FLC328059 FUY328052:FUY328059 GEU328052:GEU328059 GOQ328052:GOQ328059 GYM328052:GYM328059 HII328052:HII328059 HSE328052:HSE328059 ICA328052:ICA328059 ILW328052:ILW328059 IVS328052:IVS328059 JFO328052:JFO328059 JPK328052:JPK328059 JZG328052:JZG328059 KJC328052:KJC328059 KSY328052:KSY328059 LCU328052:LCU328059 LMQ328052:LMQ328059 LWM328052:LWM328059 MGI328052:MGI328059 MQE328052:MQE328059 NAA328052:NAA328059 NJW328052:NJW328059 NTS328052:NTS328059 ODO328052:ODO328059 ONK328052:ONK328059 OXG328052:OXG328059 PHC328052:PHC328059 PQY328052:PQY328059 QAU328052:QAU328059 QKQ328052:QKQ328059 QUM328052:QUM328059 REI328052:REI328059 ROE328052:ROE328059 RYA328052:RYA328059 SHW328052:SHW328059 SRS328052:SRS328059 TBO328052:TBO328059 TLK328052:TLK328059 TVG328052:TVG328059 UFC328052:UFC328059 UOY328052:UOY328059 UYU328052:UYU328059 VIQ328052:VIQ328059 VSM328052:VSM328059 WCI328052:WCI328059 WME328052:WME328059 WWA328052:WWA328059 S393588:S393595 JO393588:JO393595 TK393588:TK393595 ADG393588:ADG393595 ANC393588:ANC393595 AWY393588:AWY393595 BGU393588:BGU393595 BQQ393588:BQQ393595 CAM393588:CAM393595 CKI393588:CKI393595 CUE393588:CUE393595 DEA393588:DEA393595 DNW393588:DNW393595 DXS393588:DXS393595 EHO393588:EHO393595 ERK393588:ERK393595 FBG393588:FBG393595 FLC393588:FLC393595 FUY393588:FUY393595 GEU393588:GEU393595 GOQ393588:GOQ393595 GYM393588:GYM393595 HII393588:HII393595 HSE393588:HSE393595 ICA393588:ICA393595 ILW393588:ILW393595 IVS393588:IVS393595 JFO393588:JFO393595 JPK393588:JPK393595 JZG393588:JZG393595 KJC393588:KJC393595 KSY393588:KSY393595 LCU393588:LCU393595 LMQ393588:LMQ393595 LWM393588:LWM393595 MGI393588:MGI393595 MQE393588:MQE393595 NAA393588:NAA393595 NJW393588:NJW393595 NTS393588:NTS393595 ODO393588:ODO393595 ONK393588:ONK393595 OXG393588:OXG393595 PHC393588:PHC393595 PQY393588:PQY393595 QAU393588:QAU393595 QKQ393588:QKQ393595 QUM393588:QUM393595 REI393588:REI393595 ROE393588:ROE393595 RYA393588:RYA393595 SHW393588:SHW393595 SRS393588:SRS393595 TBO393588:TBO393595 TLK393588:TLK393595 TVG393588:TVG393595 UFC393588:UFC393595 UOY393588:UOY393595 UYU393588:UYU393595 VIQ393588:VIQ393595 VSM393588:VSM393595 WCI393588:WCI393595 WME393588:WME393595 WWA393588:WWA393595 S459124:S459131 JO459124:JO459131 TK459124:TK459131 ADG459124:ADG459131 ANC459124:ANC459131 AWY459124:AWY459131 BGU459124:BGU459131 BQQ459124:BQQ459131 CAM459124:CAM459131 CKI459124:CKI459131 CUE459124:CUE459131 DEA459124:DEA459131 DNW459124:DNW459131 DXS459124:DXS459131 EHO459124:EHO459131 ERK459124:ERK459131 FBG459124:FBG459131 FLC459124:FLC459131 FUY459124:FUY459131 GEU459124:GEU459131 GOQ459124:GOQ459131 GYM459124:GYM459131 HII459124:HII459131 HSE459124:HSE459131 ICA459124:ICA459131 ILW459124:ILW459131 IVS459124:IVS459131 JFO459124:JFO459131 JPK459124:JPK459131 JZG459124:JZG459131 KJC459124:KJC459131 KSY459124:KSY459131 LCU459124:LCU459131 LMQ459124:LMQ459131 LWM459124:LWM459131 MGI459124:MGI459131 MQE459124:MQE459131 NAA459124:NAA459131 NJW459124:NJW459131 NTS459124:NTS459131 ODO459124:ODO459131 ONK459124:ONK459131 OXG459124:OXG459131 PHC459124:PHC459131 PQY459124:PQY459131 QAU459124:QAU459131 QKQ459124:QKQ459131 QUM459124:QUM459131 REI459124:REI459131 ROE459124:ROE459131 RYA459124:RYA459131 SHW459124:SHW459131 SRS459124:SRS459131 TBO459124:TBO459131 TLK459124:TLK459131 TVG459124:TVG459131 UFC459124:UFC459131 UOY459124:UOY459131 UYU459124:UYU459131 VIQ459124:VIQ459131 VSM459124:VSM459131 WCI459124:WCI459131 WME459124:WME459131 WWA459124:WWA459131 S524660:S524667 JO524660:JO524667 TK524660:TK524667 ADG524660:ADG524667 ANC524660:ANC524667 AWY524660:AWY524667 BGU524660:BGU524667 BQQ524660:BQQ524667 CAM524660:CAM524667 CKI524660:CKI524667 CUE524660:CUE524667 DEA524660:DEA524667 DNW524660:DNW524667 DXS524660:DXS524667 EHO524660:EHO524667 ERK524660:ERK524667 FBG524660:FBG524667 FLC524660:FLC524667 FUY524660:FUY524667 GEU524660:GEU524667 GOQ524660:GOQ524667 GYM524660:GYM524667 HII524660:HII524667 HSE524660:HSE524667 ICA524660:ICA524667 ILW524660:ILW524667 IVS524660:IVS524667 JFO524660:JFO524667 JPK524660:JPK524667 JZG524660:JZG524667 KJC524660:KJC524667 KSY524660:KSY524667 LCU524660:LCU524667 LMQ524660:LMQ524667 LWM524660:LWM524667 MGI524660:MGI524667 MQE524660:MQE524667 NAA524660:NAA524667 NJW524660:NJW524667 NTS524660:NTS524667 ODO524660:ODO524667 ONK524660:ONK524667 OXG524660:OXG524667 PHC524660:PHC524667 PQY524660:PQY524667 QAU524660:QAU524667 QKQ524660:QKQ524667 QUM524660:QUM524667 REI524660:REI524667 ROE524660:ROE524667 RYA524660:RYA524667 SHW524660:SHW524667 SRS524660:SRS524667 TBO524660:TBO524667 TLK524660:TLK524667 TVG524660:TVG524667 UFC524660:UFC524667 UOY524660:UOY524667 UYU524660:UYU524667 VIQ524660:VIQ524667 VSM524660:VSM524667 WCI524660:WCI524667 WME524660:WME524667 WWA524660:WWA524667 S590196:S590203 JO590196:JO590203 TK590196:TK590203 ADG590196:ADG590203 ANC590196:ANC590203 AWY590196:AWY590203 BGU590196:BGU590203 BQQ590196:BQQ590203 CAM590196:CAM590203 CKI590196:CKI590203 CUE590196:CUE590203 DEA590196:DEA590203 DNW590196:DNW590203 DXS590196:DXS590203 EHO590196:EHO590203 ERK590196:ERK590203 FBG590196:FBG590203 FLC590196:FLC590203 FUY590196:FUY590203 GEU590196:GEU590203 GOQ590196:GOQ590203 GYM590196:GYM590203 HII590196:HII590203 HSE590196:HSE590203 ICA590196:ICA590203 ILW590196:ILW590203 IVS590196:IVS590203 JFO590196:JFO590203 JPK590196:JPK590203 JZG590196:JZG590203 KJC590196:KJC590203 KSY590196:KSY590203 LCU590196:LCU590203 LMQ590196:LMQ590203 LWM590196:LWM590203 MGI590196:MGI590203 MQE590196:MQE590203 NAA590196:NAA590203 NJW590196:NJW590203 NTS590196:NTS590203 ODO590196:ODO590203 ONK590196:ONK590203 OXG590196:OXG590203 PHC590196:PHC590203 PQY590196:PQY590203 QAU590196:QAU590203 QKQ590196:QKQ590203 QUM590196:QUM590203 REI590196:REI590203 ROE590196:ROE590203 RYA590196:RYA590203 SHW590196:SHW590203 SRS590196:SRS590203 TBO590196:TBO590203 TLK590196:TLK590203 TVG590196:TVG590203 UFC590196:UFC590203 UOY590196:UOY590203 UYU590196:UYU590203 VIQ590196:VIQ590203 VSM590196:VSM590203 WCI590196:WCI590203 WME590196:WME590203 WWA590196:WWA590203 S655732:S655739 JO655732:JO655739 TK655732:TK655739 ADG655732:ADG655739 ANC655732:ANC655739 AWY655732:AWY655739 BGU655732:BGU655739 BQQ655732:BQQ655739 CAM655732:CAM655739 CKI655732:CKI655739 CUE655732:CUE655739 DEA655732:DEA655739 DNW655732:DNW655739 DXS655732:DXS655739 EHO655732:EHO655739 ERK655732:ERK655739 FBG655732:FBG655739 FLC655732:FLC655739 FUY655732:FUY655739 GEU655732:GEU655739 GOQ655732:GOQ655739 GYM655732:GYM655739 HII655732:HII655739 HSE655732:HSE655739 ICA655732:ICA655739 ILW655732:ILW655739 IVS655732:IVS655739 JFO655732:JFO655739 JPK655732:JPK655739 JZG655732:JZG655739 KJC655732:KJC655739 KSY655732:KSY655739 LCU655732:LCU655739 LMQ655732:LMQ655739 LWM655732:LWM655739 MGI655732:MGI655739 MQE655732:MQE655739 NAA655732:NAA655739 NJW655732:NJW655739 NTS655732:NTS655739 ODO655732:ODO655739 ONK655732:ONK655739 OXG655732:OXG655739 PHC655732:PHC655739 PQY655732:PQY655739 QAU655732:QAU655739 QKQ655732:QKQ655739 QUM655732:QUM655739 REI655732:REI655739 ROE655732:ROE655739 RYA655732:RYA655739 SHW655732:SHW655739 SRS655732:SRS655739 TBO655732:TBO655739 TLK655732:TLK655739 TVG655732:TVG655739 UFC655732:UFC655739 UOY655732:UOY655739 UYU655732:UYU655739 VIQ655732:VIQ655739 VSM655732:VSM655739 WCI655732:WCI655739 WME655732:WME655739 WWA655732:WWA655739 S721268:S721275 JO721268:JO721275 TK721268:TK721275 ADG721268:ADG721275 ANC721268:ANC721275 AWY721268:AWY721275 BGU721268:BGU721275 BQQ721268:BQQ721275 CAM721268:CAM721275 CKI721268:CKI721275 CUE721268:CUE721275 DEA721268:DEA721275 DNW721268:DNW721275 DXS721268:DXS721275 EHO721268:EHO721275 ERK721268:ERK721275 FBG721268:FBG721275 FLC721268:FLC721275 FUY721268:FUY721275 GEU721268:GEU721275 GOQ721268:GOQ721275 GYM721268:GYM721275 HII721268:HII721275 HSE721268:HSE721275 ICA721268:ICA721275 ILW721268:ILW721275 IVS721268:IVS721275 JFO721268:JFO721275 JPK721268:JPK721275 JZG721268:JZG721275 KJC721268:KJC721275 KSY721268:KSY721275 LCU721268:LCU721275 LMQ721268:LMQ721275 LWM721268:LWM721275 MGI721268:MGI721275 MQE721268:MQE721275 NAA721268:NAA721275 NJW721268:NJW721275 NTS721268:NTS721275 ODO721268:ODO721275 ONK721268:ONK721275 OXG721268:OXG721275 PHC721268:PHC721275 PQY721268:PQY721275 QAU721268:QAU721275 QKQ721268:QKQ721275 QUM721268:QUM721275 REI721268:REI721275 ROE721268:ROE721275 RYA721268:RYA721275 SHW721268:SHW721275 SRS721268:SRS721275 TBO721268:TBO721275 TLK721268:TLK721275 TVG721268:TVG721275 UFC721268:UFC721275 UOY721268:UOY721275 UYU721268:UYU721275 VIQ721268:VIQ721275 VSM721268:VSM721275 WCI721268:WCI721275 WME721268:WME721275 WWA721268:WWA721275 S786804:S786811 JO786804:JO786811 TK786804:TK786811 ADG786804:ADG786811 ANC786804:ANC786811 AWY786804:AWY786811 BGU786804:BGU786811 BQQ786804:BQQ786811 CAM786804:CAM786811 CKI786804:CKI786811 CUE786804:CUE786811 DEA786804:DEA786811 DNW786804:DNW786811 DXS786804:DXS786811 EHO786804:EHO786811 ERK786804:ERK786811 FBG786804:FBG786811 FLC786804:FLC786811 FUY786804:FUY786811 GEU786804:GEU786811 GOQ786804:GOQ786811 GYM786804:GYM786811 HII786804:HII786811 HSE786804:HSE786811 ICA786804:ICA786811 ILW786804:ILW786811 IVS786804:IVS786811 JFO786804:JFO786811 JPK786804:JPK786811 JZG786804:JZG786811 KJC786804:KJC786811 KSY786804:KSY786811 LCU786804:LCU786811 LMQ786804:LMQ786811 LWM786804:LWM786811 MGI786804:MGI786811 MQE786804:MQE786811 NAA786804:NAA786811 NJW786804:NJW786811 NTS786804:NTS786811 ODO786804:ODO786811 ONK786804:ONK786811 OXG786804:OXG786811 PHC786804:PHC786811 PQY786804:PQY786811 QAU786804:QAU786811 QKQ786804:QKQ786811 QUM786804:QUM786811 REI786804:REI786811 ROE786804:ROE786811 RYA786804:RYA786811 SHW786804:SHW786811 SRS786804:SRS786811 TBO786804:TBO786811 TLK786804:TLK786811 TVG786804:TVG786811 UFC786804:UFC786811 UOY786804:UOY786811 UYU786804:UYU786811 VIQ786804:VIQ786811 VSM786804:VSM786811 WCI786804:WCI786811 WME786804:WME786811 WWA786804:WWA786811 S852340:S852347 JO852340:JO852347 TK852340:TK852347 ADG852340:ADG852347 ANC852340:ANC852347 AWY852340:AWY852347 BGU852340:BGU852347 BQQ852340:BQQ852347 CAM852340:CAM852347 CKI852340:CKI852347 CUE852340:CUE852347 DEA852340:DEA852347 DNW852340:DNW852347 DXS852340:DXS852347 EHO852340:EHO852347 ERK852340:ERK852347 FBG852340:FBG852347 FLC852340:FLC852347 FUY852340:FUY852347 GEU852340:GEU852347 GOQ852340:GOQ852347 GYM852340:GYM852347 HII852340:HII852347 HSE852340:HSE852347 ICA852340:ICA852347 ILW852340:ILW852347 IVS852340:IVS852347 JFO852340:JFO852347 JPK852340:JPK852347 JZG852340:JZG852347 KJC852340:KJC852347 KSY852340:KSY852347 LCU852340:LCU852347 LMQ852340:LMQ852347 LWM852340:LWM852347 MGI852340:MGI852347 MQE852340:MQE852347 NAA852340:NAA852347 NJW852340:NJW852347 NTS852340:NTS852347 ODO852340:ODO852347 ONK852340:ONK852347 OXG852340:OXG852347 PHC852340:PHC852347 PQY852340:PQY852347 QAU852340:QAU852347 QKQ852340:QKQ852347 QUM852340:QUM852347 REI852340:REI852347 ROE852340:ROE852347 RYA852340:RYA852347 SHW852340:SHW852347 SRS852340:SRS852347 TBO852340:TBO852347 TLK852340:TLK852347 TVG852340:TVG852347 UFC852340:UFC852347 UOY852340:UOY852347 UYU852340:UYU852347 VIQ852340:VIQ852347 VSM852340:VSM852347 WCI852340:WCI852347 WME852340:WME852347 WWA852340:WWA852347 S917876:S917883 JO917876:JO917883 TK917876:TK917883 ADG917876:ADG917883 ANC917876:ANC917883 AWY917876:AWY917883 BGU917876:BGU917883 BQQ917876:BQQ917883 CAM917876:CAM917883 CKI917876:CKI917883 CUE917876:CUE917883 DEA917876:DEA917883 DNW917876:DNW917883 DXS917876:DXS917883 EHO917876:EHO917883 ERK917876:ERK917883 FBG917876:FBG917883 FLC917876:FLC917883 FUY917876:FUY917883 GEU917876:GEU917883 GOQ917876:GOQ917883 GYM917876:GYM917883 HII917876:HII917883 HSE917876:HSE917883 ICA917876:ICA917883 ILW917876:ILW917883 IVS917876:IVS917883 JFO917876:JFO917883 JPK917876:JPK917883 JZG917876:JZG917883 KJC917876:KJC917883 KSY917876:KSY917883 LCU917876:LCU917883 LMQ917876:LMQ917883 LWM917876:LWM917883 MGI917876:MGI917883 MQE917876:MQE917883 NAA917876:NAA917883 NJW917876:NJW917883 NTS917876:NTS917883 ODO917876:ODO917883 ONK917876:ONK917883 OXG917876:OXG917883 PHC917876:PHC917883 PQY917876:PQY917883 QAU917876:QAU917883 QKQ917876:QKQ917883 QUM917876:QUM917883 REI917876:REI917883 ROE917876:ROE917883 RYA917876:RYA917883 SHW917876:SHW917883 SRS917876:SRS917883 TBO917876:TBO917883 TLK917876:TLK917883 TVG917876:TVG917883 UFC917876:UFC917883 UOY917876:UOY917883 UYU917876:UYU917883 VIQ917876:VIQ917883 VSM917876:VSM917883 WCI917876:WCI917883 WME917876:WME917883 WWA917876:WWA917883 S983412:S983419 JO983412:JO983419 TK983412:TK983419 ADG983412:ADG983419 ANC983412:ANC983419 AWY983412:AWY983419 BGU983412:BGU983419 BQQ983412:BQQ983419 CAM983412:CAM983419 CKI983412:CKI983419 CUE983412:CUE983419 DEA983412:DEA983419 DNW983412:DNW983419 DXS983412:DXS983419 EHO983412:EHO983419 ERK983412:ERK983419 FBG983412:FBG983419 FLC983412:FLC983419 FUY983412:FUY983419 GEU983412:GEU983419 GOQ983412:GOQ983419 GYM983412:GYM983419 HII983412:HII983419 HSE983412:HSE983419 ICA983412:ICA983419 ILW983412:ILW983419 IVS983412:IVS983419 JFO983412:JFO983419 JPK983412:JPK983419 JZG983412:JZG983419 KJC983412:KJC983419 KSY983412:KSY983419 LCU983412:LCU983419 LMQ983412:LMQ983419 LWM983412:LWM983419 MGI983412:MGI983419 MQE983412:MQE983419 NAA983412:NAA983419 NJW983412:NJW983419 NTS983412:NTS983419 ODO983412:ODO983419 ONK983412:ONK983419 OXG983412:OXG983419 PHC983412:PHC983419 PQY983412:PQY983419 QAU983412:QAU983419 QKQ983412:QKQ983419 QUM983412:QUM983419 REI983412:REI983419 ROE983412:ROE983419 RYA983412:RYA983419 SHW983412:SHW983419 SRS983412:SRS983419 TBO983412:TBO983419 TLK983412:TLK983419 TVG983412:TVG983419 UFC983412:UFC983419 UOY983412:UOY983419 UYU983412:UYU983419 VIQ983412:VIQ983419 VSM983412:VSM983419 WCI983412:WCI983419 WME983412:WME983419 WWA983412:WWA983419 S384:S391 JO384:JO391 TK384:TK391 ADG384:ADG391 ANC384:ANC391 AWY384:AWY391 BGU384:BGU391 BQQ384:BQQ391 CAM384:CAM391 CKI384:CKI391 CUE384:CUE391 DEA384:DEA391 DNW384:DNW391 DXS384:DXS391 EHO384:EHO391 ERK384:ERK391 FBG384:FBG391 FLC384:FLC391 FUY384:FUY391 GEU384:GEU391 GOQ384:GOQ391 GYM384:GYM391 HII384:HII391 HSE384:HSE391 ICA384:ICA391 ILW384:ILW391 IVS384:IVS391 JFO384:JFO391 JPK384:JPK391 JZG384:JZG391 KJC384:KJC391 KSY384:KSY391 LCU384:LCU391 LMQ384:LMQ391 LWM384:LWM391 MGI384:MGI391 MQE384:MQE391 NAA384:NAA391 NJW384:NJW391 NTS384:NTS391 ODO384:ODO391 ONK384:ONK391 OXG384:OXG391 PHC384:PHC391 PQY384:PQY391 QAU384:QAU391 QKQ384:QKQ391 QUM384:QUM391 REI384:REI391 ROE384:ROE391 RYA384:RYA391 SHW384:SHW391 SRS384:SRS391 TBO384:TBO391 TLK384:TLK391 TVG384:TVG391 UFC384:UFC391 UOY384:UOY391 UYU384:UYU391 VIQ384:VIQ391 VSM384:VSM391 WCI384:WCI391 WME384:WME391 WWA384:WWA391 S65920:S65927 JO65920:JO65927 TK65920:TK65927 ADG65920:ADG65927 ANC65920:ANC65927 AWY65920:AWY65927 BGU65920:BGU65927 BQQ65920:BQQ65927 CAM65920:CAM65927 CKI65920:CKI65927 CUE65920:CUE65927 DEA65920:DEA65927 DNW65920:DNW65927 DXS65920:DXS65927 EHO65920:EHO65927 ERK65920:ERK65927 FBG65920:FBG65927 FLC65920:FLC65927 FUY65920:FUY65927 GEU65920:GEU65927 GOQ65920:GOQ65927 GYM65920:GYM65927 HII65920:HII65927 HSE65920:HSE65927 ICA65920:ICA65927 ILW65920:ILW65927 IVS65920:IVS65927 JFO65920:JFO65927 JPK65920:JPK65927 JZG65920:JZG65927 KJC65920:KJC65927 KSY65920:KSY65927 LCU65920:LCU65927 LMQ65920:LMQ65927 LWM65920:LWM65927 MGI65920:MGI65927 MQE65920:MQE65927 NAA65920:NAA65927 NJW65920:NJW65927 NTS65920:NTS65927 ODO65920:ODO65927 ONK65920:ONK65927 OXG65920:OXG65927 PHC65920:PHC65927 PQY65920:PQY65927 QAU65920:QAU65927 QKQ65920:QKQ65927 QUM65920:QUM65927 REI65920:REI65927 ROE65920:ROE65927 RYA65920:RYA65927 SHW65920:SHW65927 SRS65920:SRS65927 TBO65920:TBO65927 TLK65920:TLK65927 TVG65920:TVG65927 UFC65920:UFC65927 UOY65920:UOY65927 UYU65920:UYU65927 VIQ65920:VIQ65927 VSM65920:VSM65927 WCI65920:WCI65927 WME65920:WME65927 WWA65920:WWA65927 S131456:S131463 JO131456:JO131463 TK131456:TK131463 ADG131456:ADG131463 ANC131456:ANC131463 AWY131456:AWY131463 BGU131456:BGU131463 BQQ131456:BQQ131463 CAM131456:CAM131463 CKI131456:CKI131463 CUE131456:CUE131463 DEA131456:DEA131463 DNW131456:DNW131463 DXS131456:DXS131463 EHO131456:EHO131463 ERK131456:ERK131463 FBG131456:FBG131463 FLC131456:FLC131463 FUY131456:FUY131463 GEU131456:GEU131463 GOQ131456:GOQ131463 GYM131456:GYM131463 HII131456:HII131463 HSE131456:HSE131463 ICA131456:ICA131463 ILW131456:ILW131463 IVS131456:IVS131463 JFO131456:JFO131463 JPK131456:JPK131463 JZG131456:JZG131463 KJC131456:KJC131463 KSY131456:KSY131463 LCU131456:LCU131463 LMQ131456:LMQ131463 LWM131456:LWM131463 MGI131456:MGI131463 MQE131456:MQE131463 NAA131456:NAA131463 NJW131456:NJW131463 NTS131456:NTS131463 ODO131456:ODO131463 ONK131456:ONK131463 OXG131456:OXG131463 PHC131456:PHC131463 PQY131456:PQY131463 QAU131456:QAU131463 QKQ131456:QKQ131463 QUM131456:QUM131463 REI131456:REI131463 ROE131456:ROE131463 RYA131456:RYA131463 SHW131456:SHW131463 SRS131456:SRS131463 TBO131456:TBO131463 TLK131456:TLK131463 TVG131456:TVG131463 UFC131456:UFC131463 UOY131456:UOY131463 UYU131456:UYU131463 VIQ131456:VIQ131463 VSM131456:VSM131463 WCI131456:WCI131463 WME131456:WME131463 WWA131456:WWA131463 S196992:S196999 JO196992:JO196999 TK196992:TK196999 ADG196992:ADG196999 ANC196992:ANC196999 AWY196992:AWY196999 BGU196992:BGU196999 BQQ196992:BQQ196999 CAM196992:CAM196999 CKI196992:CKI196999 CUE196992:CUE196999 DEA196992:DEA196999 DNW196992:DNW196999 DXS196992:DXS196999 EHO196992:EHO196999 ERK196992:ERK196999 FBG196992:FBG196999 FLC196992:FLC196999 FUY196992:FUY196999 GEU196992:GEU196999 GOQ196992:GOQ196999 GYM196992:GYM196999 HII196992:HII196999 HSE196992:HSE196999 ICA196992:ICA196999 ILW196992:ILW196999 IVS196992:IVS196999 JFO196992:JFO196999 JPK196992:JPK196999 JZG196992:JZG196999 KJC196992:KJC196999 KSY196992:KSY196999 LCU196992:LCU196999 LMQ196992:LMQ196999 LWM196992:LWM196999 MGI196992:MGI196999 MQE196992:MQE196999 NAA196992:NAA196999 NJW196992:NJW196999 NTS196992:NTS196999 ODO196992:ODO196999 ONK196992:ONK196999 OXG196992:OXG196999 PHC196992:PHC196999 PQY196992:PQY196999 QAU196992:QAU196999 QKQ196992:QKQ196999 QUM196992:QUM196999 REI196992:REI196999 ROE196992:ROE196999 RYA196992:RYA196999 SHW196992:SHW196999 SRS196992:SRS196999 TBO196992:TBO196999 TLK196992:TLK196999 TVG196992:TVG196999 UFC196992:UFC196999 UOY196992:UOY196999 UYU196992:UYU196999 VIQ196992:VIQ196999 VSM196992:VSM196999 WCI196992:WCI196999 WME196992:WME196999 WWA196992:WWA196999 S262528:S262535 JO262528:JO262535 TK262528:TK262535 ADG262528:ADG262535 ANC262528:ANC262535 AWY262528:AWY262535 BGU262528:BGU262535 BQQ262528:BQQ262535 CAM262528:CAM262535 CKI262528:CKI262535 CUE262528:CUE262535 DEA262528:DEA262535 DNW262528:DNW262535 DXS262528:DXS262535 EHO262528:EHO262535 ERK262528:ERK262535 FBG262528:FBG262535 FLC262528:FLC262535 FUY262528:FUY262535 GEU262528:GEU262535 GOQ262528:GOQ262535 GYM262528:GYM262535 HII262528:HII262535 HSE262528:HSE262535 ICA262528:ICA262535 ILW262528:ILW262535 IVS262528:IVS262535 JFO262528:JFO262535 JPK262528:JPK262535 JZG262528:JZG262535 KJC262528:KJC262535 KSY262528:KSY262535 LCU262528:LCU262535 LMQ262528:LMQ262535 LWM262528:LWM262535 MGI262528:MGI262535 MQE262528:MQE262535 NAA262528:NAA262535 NJW262528:NJW262535 NTS262528:NTS262535 ODO262528:ODO262535 ONK262528:ONK262535 OXG262528:OXG262535 PHC262528:PHC262535 PQY262528:PQY262535 QAU262528:QAU262535 QKQ262528:QKQ262535 QUM262528:QUM262535 REI262528:REI262535 ROE262528:ROE262535 RYA262528:RYA262535 SHW262528:SHW262535 SRS262528:SRS262535 TBO262528:TBO262535 TLK262528:TLK262535 TVG262528:TVG262535 UFC262528:UFC262535 UOY262528:UOY262535 UYU262528:UYU262535 VIQ262528:VIQ262535 VSM262528:VSM262535 WCI262528:WCI262535 WME262528:WME262535 WWA262528:WWA262535 S328064:S328071 JO328064:JO328071 TK328064:TK328071 ADG328064:ADG328071 ANC328064:ANC328071 AWY328064:AWY328071 BGU328064:BGU328071 BQQ328064:BQQ328071 CAM328064:CAM328071 CKI328064:CKI328071 CUE328064:CUE328071 DEA328064:DEA328071 DNW328064:DNW328071 DXS328064:DXS328071 EHO328064:EHO328071 ERK328064:ERK328071 FBG328064:FBG328071 FLC328064:FLC328071 FUY328064:FUY328071 GEU328064:GEU328071 GOQ328064:GOQ328071 GYM328064:GYM328071 HII328064:HII328071 HSE328064:HSE328071 ICA328064:ICA328071 ILW328064:ILW328071 IVS328064:IVS328071 JFO328064:JFO328071 JPK328064:JPK328071 JZG328064:JZG328071 KJC328064:KJC328071 KSY328064:KSY328071 LCU328064:LCU328071 LMQ328064:LMQ328071 LWM328064:LWM328071 MGI328064:MGI328071 MQE328064:MQE328071 NAA328064:NAA328071 NJW328064:NJW328071 NTS328064:NTS328071 ODO328064:ODO328071 ONK328064:ONK328071 OXG328064:OXG328071 PHC328064:PHC328071 PQY328064:PQY328071 QAU328064:QAU328071 QKQ328064:QKQ328071 QUM328064:QUM328071 REI328064:REI328071 ROE328064:ROE328071 RYA328064:RYA328071 SHW328064:SHW328071 SRS328064:SRS328071 TBO328064:TBO328071 TLK328064:TLK328071 TVG328064:TVG328071 UFC328064:UFC328071 UOY328064:UOY328071 UYU328064:UYU328071 VIQ328064:VIQ328071 VSM328064:VSM328071 WCI328064:WCI328071 WME328064:WME328071 WWA328064:WWA328071 S393600:S393607 JO393600:JO393607 TK393600:TK393607 ADG393600:ADG393607 ANC393600:ANC393607 AWY393600:AWY393607 BGU393600:BGU393607 BQQ393600:BQQ393607 CAM393600:CAM393607 CKI393600:CKI393607 CUE393600:CUE393607 DEA393600:DEA393607 DNW393600:DNW393607 DXS393600:DXS393607 EHO393600:EHO393607 ERK393600:ERK393607 FBG393600:FBG393607 FLC393600:FLC393607 FUY393600:FUY393607 GEU393600:GEU393607 GOQ393600:GOQ393607 GYM393600:GYM393607 HII393600:HII393607 HSE393600:HSE393607 ICA393600:ICA393607 ILW393600:ILW393607 IVS393600:IVS393607 JFO393600:JFO393607 JPK393600:JPK393607 JZG393600:JZG393607 KJC393600:KJC393607 KSY393600:KSY393607 LCU393600:LCU393607 LMQ393600:LMQ393607 LWM393600:LWM393607 MGI393600:MGI393607 MQE393600:MQE393607 NAA393600:NAA393607 NJW393600:NJW393607 NTS393600:NTS393607 ODO393600:ODO393607 ONK393600:ONK393607 OXG393600:OXG393607 PHC393600:PHC393607 PQY393600:PQY393607 QAU393600:QAU393607 QKQ393600:QKQ393607 QUM393600:QUM393607 REI393600:REI393607 ROE393600:ROE393607 RYA393600:RYA393607 SHW393600:SHW393607 SRS393600:SRS393607 TBO393600:TBO393607 TLK393600:TLK393607 TVG393600:TVG393607 UFC393600:UFC393607 UOY393600:UOY393607 UYU393600:UYU393607 VIQ393600:VIQ393607 VSM393600:VSM393607 WCI393600:WCI393607 WME393600:WME393607 WWA393600:WWA393607 S459136:S459143 JO459136:JO459143 TK459136:TK459143 ADG459136:ADG459143 ANC459136:ANC459143 AWY459136:AWY459143 BGU459136:BGU459143 BQQ459136:BQQ459143 CAM459136:CAM459143 CKI459136:CKI459143 CUE459136:CUE459143 DEA459136:DEA459143 DNW459136:DNW459143 DXS459136:DXS459143 EHO459136:EHO459143 ERK459136:ERK459143 FBG459136:FBG459143 FLC459136:FLC459143 FUY459136:FUY459143 GEU459136:GEU459143 GOQ459136:GOQ459143 GYM459136:GYM459143 HII459136:HII459143 HSE459136:HSE459143 ICA459136:ICA459143 ILW459136:ILW459143 IVS459136:IVS459143 JFO459136:JFO459143 JPK459136:JPK459143 JZG459136:JZG459143 KJC459136:KJC459143 KSY459136:KSY459143 LCU459136:LCU459143 LMQ459136:LMQ459143 LWM459136:LWM459143 MGI459136:MGI459143 MQE459136:MQE459143 NAA459136:NAA459143 NJW459136:NJW459143 NTS459136:NTS459143 ODO459136:ODO459143 ONK459136:ONK459143 OXG459136:OXG459143 PHC459136:PHC459143 PQY459136:PQY459143 QAU459136:QAU459143 QKQ459136:QKQ459143 QUM459136:QUM459143 REI459136:REI459143 ROE459136:ROE459143 RYA459136:RYA459143 SHW459136:SHW459143 SRS459136:SRS459143 TBO459136:TBO459143 TLK459136:TLK459143 TVG459136:TVG459143 UFC459136:UFC459143 UOY459136:UOY459143 UYU459136:UYU459143 VIQ459136:VIQ459143 VSM459136:VSM459143 WCI459136:WCI459143 WME459136:WME459143 WWA459136:WWA459143 S524672:S524679 JO524672:JO524679 TK524672:TK524679 ADG524672:ADG524679 ANC524672:ANC524679 AWY524672:AWY524679 BGU524672:BGU524679 BQQ524672:BQQ524679 CAM524672:CAM524679 CKI524672:CKI524679 CUE524672:CUE524679 DEA524672:DEA524679 DNW524672:DNW524679 DXS524672:DXS524679 EHO524672:EHO524679 ERK524672:ERK524679 FBG524672:FBG524679 FLC524672:FLC524679 FUY524672:FUY524679 GEU524672:GEU524679 GOQ524672:GOQ524679 GYM524672:GYM524679 HII524672:HII524679 HSE524672:HSE524679 ICA524672:ICA524679 ILW524672:ILW524679 IVS524672:IVS524679 JFO524672:JFO524679 JPK524672:JPK524679 JZG524672:JZG524679 KJC524672:KJC524679 KSY524672:KSY524679 LCU524672:LCU524679 LMQ524672:LMQ524679 LWM524672:LWM524679 MGI524672:MGI524679 MQE524672:MQE524679 NAA524672:NAA524679 NJW524672:NJW524679 NTS524672:NTS524679 ODO524672:ODO524679 ONK524672:ONK524679 OXG524672:OXG524679 PHC524672:PHC524679 PQY524672:PQY524679 QAU524672:QAU524679 QKQ524672:QKQ524679 QUM524672:QUM524679 REI524672:REI524679 ROE524672:ROE524679 RYA524672:RYA524679 SHW524672:SHW524679 SRS524672:SRS524679 TBO524672:TBO524679 TLK524672:TLK524679 TVG524672:TVG524679 UFC524672:UFC524679 UOY524672:UOY524679 UYU524672:UYU524679 VIQ524672:VIQ524679 VSM524672:VSM524679 WCI524672:WCI524679 WME524672:WME524679 WWA524672:WWA524679 S590208:S590215 JO590208:JO590215 TK590208:TK590215 ADG590208:ADG590215 ANC590208:ANC590215 AWY590208:AWY590215 BGU590208:BGU590215 BQQ590208:BQQ590215 CAM590208:CAM590215 CKI590208:CKI590215 CUE590208:CUE590215 DEA590208:DEA590215 DNW590208:DNW590215 DXS590208:DXS590215 EHO590208:EHO590215 ERK590208:ERK590215 FBG590208:FBG590215 FLC590208:FLC590215 FUY590208:FUY590215 GEU590208:GEU590215 GOQ590208:GOQ590215 GYM590208:GYM590215 HII590208:HII590215 HSE590208:HSE590215 ICA590208:ICA590215 ILW590208:ILW590215 IVS590208:IVS590215 JFO590208:JFO590215 JPK590208:JPK590215 JZG590208:JZG590215 KJC590208:KJC590215 KSY590208:KSY590215 LCU590208:LCU590215 LMQ590208:LMQ590215 LWM590208:LWM590215 MGI590208:MGI590215 MQE590208:MQE590215 NAA590208:NAA590215 NJW590208:NJW590215 NTS590208:NTS590215 ODO590208:ODO590215 ONK590208:ONK590215 OXG590208:OXG590215 PHC590208:PHC590215 PQY590208:PQY590215 QAU590208:QAU590215 QKQ590208:QKQ590215 QUM590208:QUM590215 REI590208:REI590215 ROE590208:ROE590215 RYA590208:RYA590215 SHW590208:SHW590215 SRS590208:SRS590215 TBO590208:TBO590215 TLK590208:TLK590215 TVG590208:TVG590215 UFC590208:UFC590215 UOY590208:UOY590215 UYU590208:UYU590215 VIQ590208:VIQ590215 VSM590208:VSM590215 WCI590208:WCI590215 WME590208:WME590215 WWA590208:WWA590215 S655744:S655751 JO655744:JO655751 TK655744:TK655751 ADG655744:ADG655751 ANC655744:ANC655751 AWY655744:AWY655751 BGU655744:BGU655751 BQQ655744:BQQ655751 CAM655744:CAM655751 CKI655744:CKI655751 CUE655744:CUE655751 DEA655744:DEA655751 DNW655744:DNW655751 DXS655744:DXS655751 EHO655744:EHO655751 ERK655744:ERK655751 FBG655744:FBG655751 FLC655744:FLC655751 FUY655744:FUY655751 GEU655744:GEU655751 GOQ655744:GOQ655751 GYM655744:GYM655751 HII655744:HII655751 HSE655744:HSE655751 ICA655744:ICA655751 ILW655744:ILW655751 IVS655744:IVS655751 JFO655744:JFO655751 JPK655744:JPK655751 JZG655744:JZG655751 KJC655744:KJC655751 KSY655744:KSY655751 LCU655744:LCU655751 LMQ655744:LMQ655751 LWM655744:LWM655751 MGI655744:MGI655751 MQE655744:MQE655751 NAA655744:NAA655751 NJW655744:NJW655751 NTS655744:NTS655751 ODO655744:ODO655751 ONK655744:ONK655751 OXG655744:OXG655751 PHC655744:PHC655751 PQY655744:PQY655751 QAU655744:QAU655751 QKQ655744:QKQ655751 QUM655744:QUM655751 REI655744:REI655751 ROE655744:ROE655751 RYA655744:RYA655751 SHW655744:SHW655751 SRS655744:SRS655751 TBO655744:TBO655751 TLK655744:TLK655751 TVG655744:TVG655751 UFC655744:UFC655751 UOY655744:UOY655751 UYU655744:UYU655751 VIQ655744:VIQ655751 VSM655744:VSM655751 WCI655744:WCI655751 WME655744:WME655751 WWA655744:WWA655751 S721280:S721287 JO721280:JO721287 TK721280:TK721287 ADG721280:ADG721287 ANC721280:ANC721287 AWY721280:AWY721287 BGU721280:BGU721287 BQQ721280:BQQ721287 CAM721280:CAM721287 CKI721280:CKI721287 CUE721280:CUE721287 DEA721280:DEA721287 DNW721280:DNW721287 DXS721280:DXS721287 EHO721280:EHO721287 ERK721280:ERK721287 FBG721280:FBG721287 FLC721280:FLC721287 FUY721280:FUY721287 GEU721280:GEU721287 GOQ721280:GOQ721287 GYM721280:GYM721287 HII721280:HII721287 HSE721280:HSE721287 ICA721280:ICA721287 ILW721280:ILW721287 IVS721280:IVS721287 JFO721280:JFO721287 JPK721280:JPK721287 JZG721280:JZG721287 KJC721280:KJC721287 KSY721280:KSY721287 LCU721280:LCU721287 LMQ721280:LMQ721287 LWM721280:LWM721287 MGI721280:MGI721287 MQE721280:MQE721287 NAA721280:NAA721287 NJW721280:NJW721287 NTS721280:NTS721287 ODO721280:ODO721287 ONK721280:ONK721287 OXG721280:OXG721287 PHC721280:PHC721287 PQY721280:PQY721287 QAU721280:QAU721287 QKQ721280:QKQ721287 QUM721280:QUM721287 REI721280:REI721287 ROE721280:ROE721287 RYA721280:RYA721287 SHW721280:SHW721287 SRS721280:SRS721287 TBO721280:TBO721287 TLK721280:TLK721287 TVG721280:TVG721287 UFC721280:UFC721287 UOY721280:UOY721287 UYU721280:UYU721287 VIQ721280:VIQ721287 VSM721280:VSM721287 WCI721280:WCI721287 WME721280:WME721287 WWA721280:WWA721287 S786816:S786823 JO786816:JO786823 TK786816:TK786823 ADG786816:ADG786823 ANC786816:ANC786823 AWY786816:AWY786823 BGU786816:BGU786823 BQQ786816:BQQ786823 CAM786816:CAM786823 CKI786816:CKI786823 CUE786816:CUE786823 DEA786816:DEA786823 DNW786816:DNW786823 DXS786816:DXS786823 EHO786816:EHO786823 ERK786816:ERK786823 FBG786816:FBG786823 FLC786816:FLC786823 FUY786816:FUY786823 GEU786816:GEU786823 GOQ786816:GOQ786823 GYM786816:GYM786823 HII786816:HII786823 HSE786816:HSE786823 ICA786816:ICA786823 ILW786816:ILW786823 IVS786816:IVS786823 JFO786816:JFO786823 JPK786816:JPK786823 JZG786816:JZG786823 KJC786816:KJC786823 KSY786816:KSY786823 LCU786816:LCU786823 LMQ786816:LMQ786823 LWM786816:LWM786823 MGI786816:MGI786823 MQE786816:MQE786823 NAA786816:NAA786823 NJW786816:NJW786823 NTS786816:NTS786823 ODO786816:ODO786823 ONK786816:ONK786823 OXG786816:OXG786823 PHC786816:PHC786823 PQY786816:PQY786823 QAU786816:QAU786823 QKQ786816:QKQ786823 QUM786816:QUM786823 REI786816:REI786823 ROE786816:ROE786823 RYA786816:RYA786823 SHW786816:SHW786823 SRS786816:SRS786823 TBO786816:TBO786823 TLK786816:TLK786823 TVG786816:TVG786823 UFC786816:UFC786823 UOY786816:UOY786823 UYU786816:UYU786823 VIQ786816:VIQ786823 VSM786816:VSM786823 WCI786816:WCI786823 WME786816:WME786823 WWA786816:WWA786823 S852352:S852359 JO852352:JO852359 TK852352:TK852359 ADG852352:ADG852359 ANC852352:ANC852359 AWY852352:AWY852359 BGU852352:BGU852359 BQQ852352:BQQ852359 CAM852352:CAM852359 CKI852352:CKI852359 CUE852352:CUE852359 DEA852352:DEA852359 DNW852352:DNW852359 DXS852352:DXS852359 EHO852352:EHO852359 ERK852352:ERK852359 FBG852352:FBG852359 FLC852352:FLC852359 FUY852352:FUY852359 GEU852352:GEU852359 GOQ852352:GOQ852359 GYM852352:GYM852359 HII852352:HII852359 HSE852352:HSE852359 ICA852352:ICA852359 ILW852352:ILW852359 IVS852352:IVS852359 JFO852352:JFO852359 JPK852352:JPK852359 JZG852352:JZG852359 KJC852352:KJC852359 KSY852352:KSY852359 LCU852352:LCU852359 LMQ852352:LMQ852359 LWM852352:LWM852359 MGI852352:MGI852359 MQE852352:MQE852359 NAA852352:NAA852359 NJW852352:NJW852359 NTS852352:NTS852359 ODO852352:ODO852359 ONK852352:ONK852359 OXG852352:OXG852359 PHC852352:PHC852359 PQY852352:PQY852359 QAU852352:QAU852359 QKQ852352:QKQ852359 QUM852352:QUM852359 REI852352:REI852359 ROE852352:ROE852359 RYA852352:RYA852359 SHW852352:SHW852359 SRS852352:SRS852359 TBO852352:TBO852359 TLK852352:TLK852359 TVG852352:TVG852359 UFC852352:UFC852359 UOY852352:UOY852359 UYU852352:UYU852359 VIQ852352:VIQ852359 VSM852352:VSM852359 WCI852352:WCI852359 WME852352:WME852359 WWA852352:WWA852359 S917888:S917895 JO917888:JO917895 TK917888:TK917895 ADG917888:ADG917895 ANC917888:ANC917895 AWY917888:AWY917895 BGU917888:BGU917895 BQQ917888:BQQ917895 CAM917888:CAM917895 CKI917888:CKI917895 CUE917888:CUE917895 DEA917888:DEA917895 DNW917888:DNW917895 DXS917888:DXS917895 EHO917888:EHO917895 ERK917888:ERK917895 FBG917888:FBG917895 FLC917888:FLC917895 FUY917888:FUY917895 GEU917888:GEU917895 GOQ917888:GOQ917895 GYM917888:GYM917895 HII917888:HII917895 HSE917888:HSE917895 ICA917888:ICA917895 ILW917888:ILW917895 IVS917888:IVS917895 JFO917888:JFO917895 JPK917888:JPK917895 JZG917888:JZG917895 KJC917888:KJC917895 KSY917888:KSY917895 LCU917888:LCU917895 LMQ917888:LMQ917895 LWM917888:LWM917895 MGI917888:MGI917895 MQE917888:MQE917895 NAA917888:NAA917895 NJW917888:NJW917895 NTS917888:NTS917895 ODO917888:ODO917895 ONK917888:ONK917895 OXG917888:OXG917895 PHC917888:PHC917895 PQY917888:PQY917895 QAU917888:QAU917895 QKQ917888:QKQ917895 QUM917888:QUM917895 REI917888:REI917895 ROE917888:ROE917895 RYA917888:RYA917895 SHW917888:SHW917895 SRS917888:SRS917895 TBO917888:TBO917895 TLK917888:TLK917895 TVG917888:TVG917895 UFC917888:UFC917895 UOY917888:UOY917895 UYU917888:UYU917895 VIQ917888:VIQ917895 VSM917888:VSM917895 WCI917888:WCI917895 WME917888:WME917895 WWA917888:WWA917895 S983424:S983431 JO983424:JO983431 TK983424:TK983431 ADG983424:ADG983431 ANC983424:ANC983431 AWY983424:AWY983431 BGU983424:BGU983431 BQQ983424:BQQ983431 CAM983424:CAM983431 CKI983424:CKI983431 CUE983424:CUE983431 DEA983424:DEA983431 DNW983424:DNW983431 DXS983424:DXS983431 EHO983424:EHO983431 ERK983424:ERK983431 FBG983424:FBG983431 FLC983424:FLC983431 FUY983424:FUY983431 GEU983424:GEU983431 GOQ983424:GOQ983431 GYM983424:GYM983431 HII983424:HII983431 HSE983424:HSE983431 ICA983424:ICA983431 ILW983424:ILW983431 IVS983424:IVS983431 JFO983424:JFO983431 JPK983424:JPK983431 JZG983424:JZG983431 KJC983424:KJC983431 KSY983424:KSY983431 LCU983424:LCU983431 LMQ983424:LMQ983431 LWM983424:LWM983431 MGI983424:MGI983431 MQE983424:MQE983431 NAA983424:NAA983431 NJW983424:NJW983431 NTS983424:NTS983431 ODO983424:ODO983431 ONK983424:ONK983431 OXG983424:OXG983431 PHC983424:PHC983431 PQY983424:PQY983431 QAU983424:QAU983431 QKQ983424:QKQ983431 QUM983424:QUM983431 REI983424:REI983431 ROE983424:ROE983431 RYA983424:RYA983431 SHW983424:SHW983431 SRS983424:SRS983431 TBO983424:TBO983431 TLK983424:TLK983431 TVG983424:TVG983431 UFC983424:UFC983431 UOY983424:UOY983431 UYU983424:UYU983431 VIQ983424:VIQ983431 VSM983424:VSM983431 WCI983424:WCI983431 WME983424:WME983431 WWA983424:WWA983431 S396:S403 JO396:JO403 TK396:TK403 ADG396:ADG403 ANC396:ANC403 AWY396:AWY403 BGU396:BGU403 BQQ396:BQQ403 CAM396:CAM403 CKI396:CKI403 CUE396:CUE403 DEA396:DEA403 DNW396:DNW403 DXS396:DXS403 EHO396:EHO403 ERK396:ERK403 FBG396:FBG403 FLC396:FLC403 FUY396:FUY403 GEU396:GEU403 GOQ396:GOQ403 GYM396:GYM403 HII396:HII403 HSE396:HSE403 ICA396:ICA403 ILW396:ILW403 IVS396:IVS403 JFO396:JFO403 JPK396:JPK403 JZG396:JZG403 KJC396:KJC403 KSY396:KSY403 LCU396:LCU403 LMQ396:LMQ403 LWM396:LWM403 MGI396:MGI403 MQE396:MQE403 NAA396:NAA403 NJW396:NJW403 NTS396:NTS403 ODO396:ODO403 ONK396:ONK403 OXG396:OXG403 PHC396:PHC403 PQY396:PQY403 QAU396:QAU403 QKQ396:QKQ403 QUM396:QUM403 REI396:REI403 ROE396:ROE403 RYA396:RYA403 SHW396:SHW403 SRS396:SRS403 TBO396:TBO403 TLK396:TLK403 TVG396:TVG403 UFC396:UFC403 UOY396:UOY403 UYU396:UYU403 VIQ396:VIQ403 VSM396:VSM403 WCI396:WCI403 WME396:WME403 WWA396:WWA403 S65932:S65939 JO65932:JO65939 TK65932:TK65939 ADG65932:ADG65939 ANC65932:ANC65939 AWY65932:AWY65939 BGU65932:BGU65939 BQQ65932:BQQ65939 CAM65932:CAM65939 CKI65932:CKI65939 CUE65932:CUE65939 DEA65932:DEA65939 DNW65932:DNW65939 DXS65932:DXS65939 EHO65932:EHO65939 ERK65932:ERK65939 FBG65932:FBG65939 FLC65932:FLC65939 FUY65932:FUY65939 GEU65932:GEU65939 GOQ65932:GOQ65939 GYM65932:GYM65939 HII65932:HII65939 HSE65932:HSE65939 ICA65932:ICA65939 ILW65932:ILW65939 IVS65932:IVS65939 JFO65932:JFO65939 JPK65932:JPK65939 JZG65932:JZG65939 KJC65932:KJC65939 KSY65932:KSY65939 LCU65932:LCU65939 LMQ65932:LMQ65939 LWM65932:LWM65939 MGI65932:MGI65939 MQE65932:MQE65939 NAA65932:NAA65939 NJW65932:NJW65939 NTS65932:NTS65939 ODO65932:ODO65939 ONK65932:ONK65939 OXG65932:OXG65939 PHC65932:PHC65939 PQY65932:PQY65939 QAU65932:QAU65939 QKQ65932:QKQ65939 QUM65932:QUM65939 REI65932:REI65939 ROE65932:ROE65939 RYA65932:RYA65939 SHW65932:SHW65939 SRS65932:SRS65939 TBO65932:TBO65939 TLK65932:TLK65939 TVG65932:TVG65939 UFC65932:UFC65939 UOY65932:UOY65939 UYU65932:UYU65939 VIQ65932:VIQ65939 VSM65932:VSM65939 WCI65932:WCI65939 WME65932:WME65939 WWA65932:WWA65939 S131468:S131475 JO131468:JO131475 TK131468:TK131475 ADG131468:ADG131475 ANC131468:ANC131475 AWY131468:AWY131475 BGU131468:BGU131475 BQQ131468:BQQ131475 CAM131468:CAM131475 CKI131468:CKI131475 CUE131468:CUE131475 DEA131468:DEA131475 DNW131468:DNW131475 DXS131468:DXS131475 EHO131468:EHO131475 ERK131468:ERK131475 FBG131468:FBG131475 FLC131468:FLC131475 FUY131468:FUY131475 GEU131468:GEU131475 GOQ131468:GOQ131475 GYM131468:GYM131475 HII131468:HII131475 HSE131468:HSE131475 ICA131468:ICA131475 ILW131468:ILW131475 IVS131468:IVS131475 JFO131468:JFO131475 JPK131468:JPK131475 JZG131468:JZG131475 KJC131468:KJC131475 KSY131468:KSY131475 LCU131468:LCU131475 LMQ131468:LMQ131475 LWM131468:LWM131475 MGI131468:MGI131475 MQE131468:MQE131475 NAA131468:NAA131475 NJW131468:NJW131475 NTS131468:NTS131475 ODO131468:ODO131475 ONK131468:ONK131475 OXG131468:OXG131475 PHC131468:PHC131475 PQY131468:PQY131475 QAU131468:QAU131475 QKQ131468:QKQ131475 QUM131468:QUM131475 REI131468:REI131475 ROE131468:ROE131475 RYA131468:RYA131475 SHW131468:SHW131475 SRS131468:SRS131475 TBO131468:TBO131475 TLK131468:TLK131475 TVG131468:TVG131475 UFC131468:UFC131475 UOY131468:UOY131475 UYU131468:UYU131475 VIQ131468:VIQ131475 VSM131468:VSM131475 WCI131468:WCI131475 WME131468:WME131475 WWA131468:WWA131475 S197004:S197011 JO197004:JO197011 TK197004:TK197011 ADG197004:ADG197011 ANC197004:ANC197011 AWY197004:AWY197011 BGU197004:BGU197011 BQQ197004:BQQ197011 CAM197004:CAM197011 CKI197004:CKI197011 CUE197004:CUE197011 DEA197004:DEA197011 DNW197004:DNW197011 DXS197004:DXS197011 EHO197004:EHO197011 ERK197004:ERK197011 FBG197004:FBG197011 FLC197004:FLC197011 FUY197004:FUY197011 GEU197004:GEU197011 GOQ197004:GOQ197011 GYM197004:GYM197011 HII197004:HII197011 HSE197004:HSE197011 ICA197004:ICA197011 ILW197004:ILW197011 IVS197004:IVS197011 JFO197004:JFO197011 JPK197004:JPK197011 JZG197004:JZG197011 KJC197004:KJC197011 KSY197004:KSY197011 LCU197004:LCU197011 LMQ197004:LMQ197011 LWM197004:LWM197011 MGI197004:MGI197011 MQE197004:MQE197011 NAA197004:NAA197011 NJW197004:NJW197011 NTS197004:NTS197011 ODO197004:ODO197011 ONK197004:ONK197011 OXG197004:OXG197011 PHC197004:PHC197011 PQY197004:PQY197011 QAU197004:QAU197011 QKQ197004:QKQ197011 QUM197004:QUM197011 REI197004:REI197011 ROE197004:ROE197011 RYA197004:RYA197011 SHW197004:SHW197011 SRS197004:SRS197011 TBO197004:TBO197011 TLK197004:TLK197011 TVG197004:TVG197011 UFC197004:UFC197011 UOY197004:UOY197011 UYU197004:UYU197011 VIQ197004:VIQ197011 VSM197004:VSM197011 WCI197004:WCI197011 WME197004:WME197011 WWA197004:WWA197011 S262540:S262547 JO262540:JO262547 TK262540:TK262547 ADG262540:ADG262547 ANC262540:ANC262547 AWY262540:AWY262547 BGU262540:BGU262547 BQQ262540:BQQ262547 CAM262540:CAM262547 CKI262540:CKI262547 CUE262540:CUE262547 DEA262540:DEA262547 DNW262540:DNW262547 DXS262540:DXS262547 EHO262540:EHO262547 ERK262540:ERK262547 FBG262540:FBG262547 FLC262540:FLC262547 FUY262540:FUY262547 GEU262540:GEU262547 GOQ262540:GOQ262547 GYM262540:GYM262547 HII262540:HII262547 HSE262540:HSE262547 ICA262540:ICA262547 ILW262540:ILW262547 IVS262540:IVS262547 JFO262540:JFO262547 JPK262540:JPK262547 JZG262540:JZG262547 KJC262540:KJC262547 KSY262540:KSY262547 LCU262540:LCU262547 LMQ262540:LMQ262547 LWM262540:LWM262547 MGI262540:MGI262547 MQE262540:MQE262547 NAA262540:NAA262547 NJW262540:NJW262547 NTS262540:NTS262547 ODO262540:ODO262547 ONK262540:ONK262547 OXG262540:OXG262547 PHC262540:PHC262547 PQY262540:PQY262547 QAU262540:QAU262547 QKQ262540:QKQ262547 QUM262540:QUM262547 REI262540:REI262547 ROE262540:ROE262547 RYA262540:RYA262547 SHW262540:SHW262547 SRS262540:SRS262547 TBO262540:TBO262547 TLK262540:TLK262547 TVG262540:TVG262547 UFC262540:UFC262547 UOY262540:UOY262547 UYU262540:UYU262547 VIQ262540:VIQ262547 VSM262540:VSM262547 WCI262540:WCI262547 WME262540:WME262547 WWA262540:WWA262547 S328076:S328083 JO328076:JO328083 TK328076:TK328083 ADG328076:ADG328083 ANC328076:ANC328083 AWY328076:AWY328083 BGU328076:BGU328083 BQQ328076:BQQ328083 CAM328076:CAM328083 CKI328076:CKI328083 CUE328076:CUE328083 DEA328076:DEA328083 DNW328076:DNW328083 DXS328076:DXS328083 EHO328076:EHO328083 ERK328076:ERK328083 FBG328076:FBG328083 FLC328076:FLC328083 FUY328076:FUY328083 GEU328076:GEU328083 GOQ328076:GOQ328083 GYM328076:GYM328083 HII328076:HII328083 HSE328076:HSE328083 ICA328076:ICA328083 ILW328076:ILW328083 IVS328076:IVS328083 JFO328076:JFO328083 JPK328076:JPK328083 JZG328076:JZG328083 KJC328076:KJC328083 KSY328076:KSY328083 LCU328076:LCU328083 LMQ328076:LMQ328083 LWM328076:LWM328083 MGI328076:MGI328083 MQE328076:MQE328083 NAA328076:NAA328083 NJW328076:NJW328083 NTS328076:NTS328083 ODO328076:ODO328083 ONK328076:ONK328083 OXG328076:OXG328083 PHC328076:PHC328083 PQY328076:PQY328083 QAU328076:QAU328083 QKQ328076:QKQ328083 QUM328076:QUM328083 REI328076:REI328083 ROE328076:ROE328083 RYA328076:RYA328083 SHW328076:SHW328083 SRS328076:SRS328083 TBO328076:TBO328083 TLK328076:TLK328083 TVG328076:TVG328083 UFC328076:UFC328083 UOY328076:UOY328083 UYU328076:UYU328083 VIQ328076:VIQ328083 VSM328076:VSM328083 WCI328076:WCI328083 WME328076:WME328083 WWA328076:WWA328083 S393612:S393619 JO393612:JO393619 TK393612:TK393619 ADG393612:ADG393619 ANC393612:ANC393619 AWY393612:AWY393619 BGU393612:BGU393619 BQQ393612:BQQ393619 CAM393612:CAM393619 CKI393612:CKI393619 CUE393612:CUE393619 DEA393612:DEA393619 DNW393612:DNW393619 DXS393612:DXS393619 EHO393612:EHO393619 ERK393612:ERK393619 FBG393612:FBG393619 FLC393612:FLC393619 FUY393612:FUY393619 GEU393612:GEU393619 GOQ393612:GOQ393619 GYM393612:GYM393619 HII393612:HII393619 HSE393612:HSE393619 ICA393612:ICA393619 ILW393612:ILW393619 IVS393612:IVS393619 JFO393612:JFO393619 JPK393612:JPK393619 JZG393612:JZG393619 KJC393612:KJC393619 KSY393612:KSY393619 LCU393612:LCU393619 LMQ393612:LMQ393619 LWM393612:LWM393619 MGI393612:MGI393619 MQE393612:MQE393619 NAA393612:NAA393619 NJW393612:NJW393619 NTS393612:NTS393619 ODO393612:ODO393619 ONK393612:ONK393619 OXG393612:OXG393619 PHC393612:PHC393619 PQY393612:PQY393619 QAU393612:QAU393619 QKQ393612:QKQ393619 QUM393612:QUM393619 REI393612:REI393619 ROE393612:ROE393619 RYA393612:RYA393619 SHW393612:SHW393619 SRS393612:SRS393619 TBO393612:TBO393619 TLK393612:TLK393619 TVG393612:TVG393619 UFC393612:UFC393619 UOY393612:UOY393619 UYU393612:UYU393619 VIQ393612:VIQ393619 VSM393612:VSM393619 WCI393612:WCI393619 WME393612:WME393619 WWA393612:WWA393619 S459148:S459155 JO459148:JO459155 TK459148:TK459155 ADG459148:ADG459155 ANC459148:ANC459155 AWY459148:AWY459155 BGU459148:BGU459155 BQQ459148:BQQ459155 CAM459148:CAM459155 CKI459148:CKI459155 CUE459148:CUE459155 DEA459148:DEA459155 DNW459148:DNW459155 DXS459148:DXS459155 EHO459148:EHO459155 ERK459148:ERK459155 FBG459148:FBG459155 FLC459148:FLC459155 FUY459148:FUY459155 GEU459148:GEU459155 GOQ459148:GOQ459155 GYM459148:GYM459155 HII459148:HII459155 HSE459148:HSE459155 ICA459148:ICA459155 ILW459148:ILW459155 IVS459148:IVS459155 JFO459148:JFO459155 JPK459148:JPK459155 JZG459148:JZG459155 KJC459148:KJC459155 KSY459148:KSY459155 LCU459148:LCU459155 LMQ459148:LMQ459155 LWM459148:LWM459155 MGI459148:MGI459155 MQE459148:MQE459155 NAA459148:NAA459155 NJW459148:NJW459155 NTS459148:NTS459155 ODO459148:ODO459155 ONK459148:ONK459155 OXG459148:OXG459155 PHC459148:PHC459155 PQY459148:PQY459155 QAU459148:QAU459155 QKQ459148:QKQ459155 QUM459148:QUM459155 REI459148:REI459155 ROE459148:ROE459155 RYA459148:RYA459155 SHW459148:SHW459155 SRS459148:SRS459155 TBO459148:TBO459155 TLK459148:TLK459155 TVG459148:TVG459155 UFC459148:UFC459155 UOY459148:UOY459155 UYU459148:UYU459155 VIQ459148:VIQ459155 VSM459148:VSM459155 WCI459148:WCI459155 WME459148:WME459155 WWA459148:WWA459155 S524684:S524691 JO524684:JO524691 TK524684:TK524691 ADG524684:ADG524691 ANC524684:ANC524691 AWY524684:AWY524691 BGU524684:BGU524691 BQQ524684:BQQ524691 CAM524684:CAM524691 CKI524684:CKI524691 CUE524684:CUE524691 DEA524684:DEA524691 DNW524684:DNW524691 DXS524684:DXS524691 EHO524684:EHO524691 ERK524684:ERK524691 FBG524684:FBG524691 FLC524684:FLC524691 FUY524684:FUY524691 GEU524684:GEU524691 GOQ524684:GOQ524691 GYM524684:GYM524691 HII524684:HII524691 HSE524684:HSE524691 ICA524684:ICA524691 ILW524684:ILW524691 IVS524684:IVS524691 JFO524684:JFO524691 JPK524684:JPK524691 JZG524684:JZG524691 KJC524684:KJC524691 KSY524684:KSY524691 LCU524684:LCU524691 LMQ524684:LMQ524691 LWM524684:LWM524691 MGI524684:MGI524691 MQE524684:MQE524691 NAA524684:NAA524691 NJW524684:NJW524691 NTS524684:NTS524691 ODO524684:ODO524691 ONK524684:ONK524691 OXG524684:OXG524691 PHC524684:PHC524691 PQY524684:PQY524691 QAU524684:QAU524691 QKQ524684:QKQ524691 QUM524684:QUM524691 REI524684:REI524691 ROE524684:ROE524691 RYA524684:RYA524691 SHW524684:SHW524691 SRS524684:SRS524691 TBO524684:TBO524691 TLK524684:TLK524691 TVG524684:TVG524691 UFC524684:UFC524691 UOY524684:UOY524691 UYU524684:UYU524691 VIQ524684:VIQ524691 VSM524684:VSM524691 WCI524684:WCI524691 WME524684:WME524691 WWA524684:WWA524691 S590220:S590227 JO590220:JO590227 TK590220:TK590227 ADG590220:ADG590227 ANC590220:ANC590227 AWY590220:AWY590227 BGU590220:BGU590227 BQQ590220:BQQ590227 CAM590220:CAM590227 CKI590220:CKI590227 CUE590220:CUE590227 DEA590220:DEA590227 DNW590220:DNW590227 DXS590220:DXS590227 EHO590220:EHO590227 ERK590220:ERK590227 FBG590220:FBG590227 FLC590220:FLC590227 FUY590220:FUY590227 GEU590220:GEU590227 GOQ590220:GOQ590227 GYM590220:GYM590227 HII590220:HII590227 HSE590220:HSE590227 ICA590220:ICA590227 ILW590220:ILW590227 IVS590220:IVS590227 JFO590220:JFO590227 JPK590220:JPK590227 JZG590220:JZG590227 KJC590220:KJC590227 KSY590220:KSY590227 LCU590220:LCU590227 LMQ590220:LMQ590227 LWM590220:LWM590227 MGI590220:MGI590227 MQE590220:MQE590227 NAA590220:NAA590227 NJW590220:NJW590227 NTS590220:NTS590227 ODO590220:ODO590227 ONK590220:ONK590227 OXG590220:OXG590227 PHC590220:PHC590227 PQY590220:PQY590227 QAU590220:QAU590227 QKQ590220:QKQ590227 QUM590220:QUM590227 REI590220:REI590227 ROE590220:ROE590227 RYA590220:RYA590227 SHW590220:SHW590227 SRS590220:SRS590227 TBO590220:TBO590227 TLK590220:TLK590227 TVG590220:TVG590227 UFC590220:UFC590227 UOY590220:UOY590227 UYU590220:UYU590227 VIQ590220:VIQ590227 VSM590220:VSM590227 WCI590220:WCI590227 WME590220:WME590227 WWA590220:WWA590227 S655756:S655763 JO655756:JO655763 TK655756:TK655763 ADG655756:ADG655763 ANC655756:ANC655763 AWY655756:AWY655763 BGU655756:BGU655763 BQQ655756:BQQ655763 CAM655756:CAM655763 CKI655756:CKI655763 CUE655756:CUE655763 DEA655756:DEA655763 DNW655756:DNW655763 DXS655756:DXS655763 EHO655756:EHO655763 ERK655756:ERK655763 FBG655756:FBG655763 FLC655756:FLC655763 FUY655756:FUY655763 GEU655756:GEU655763 GOQ655756:GOQ655763 GYM655756:GYM655763 HII655756:HII655763 HSE655756:HSE655763 ICA655756:ICA655763 ILW655756:ILW655763 IVS655756:IVS655763 JFO655756:JFO655763 JPK655756:JPK655763 JZG655756:JZG655763 KJC655756:KJC655763 KSY655756:KSY655763 LCU655756:LCU655763 LMQ655756:LMQ655763 LWM655756:LWM655763 MGI655756:MGI655763 MQE655756:MQE655763 NAA655756:NAA655763 NJW655756:NJW655763 NTS655756:NTS655763 ODO655756:ODO655763 ONK655756:ONK655763 OXG655756:OXG655763 PHC655756:PHC655763 PQY655756:PQY655763 QAU655756:QAU655763 QKQ655756:QKQ655763 QUM655756:QUM655763 REI655756:REI655763 ROE655756:ROE655763 RYA655756:RYA655763 SHW655756:SHW655763 SRS655756:SRS655763 TBO655756:TBO655763 TLK655756:TLK655763 TVG655756:TVG655763 UFC655756:UFC655763 UOY655756:UOY655763 UYU655756:UYU655763 VIQ655756:VIQ655763 VSM655756:VSM655763 WCI655756:WCI655763 WME655756:WME655763 WWA655756:WWA655763 S721292:S721299 JO721292:JO721299 TK721292:TK721299 ADG721292:ADG721299 ANC721292:ANC721299 AWY721292:AWY721299 BGU721292:BGU721299 BQQ721292:BQQ721299 CAM721292:CAM721299 CKI721292:CKI721299 CUE721292:CUE721299 DEA721292:DEA721299 DNW721292:DNW721299 DXS721292:DXS721299 EHO721292:EHO721299 ERK721292:ERK721299 FBG721292:FBG721299 FLC721292:FLC721299 FUY721292:FUY721299 GEU721292:GEU721299 GOQ721292:GOQ721299 GYM721292:GYM721299 HII721292:HII721299 HSE721292:HSE721299 ICA721292:ICA721299 ILW721292:ILW721299 IVS721292:IVS721299 JFO721292:JFO721299 JPK721292:JPK721299 JZG721292:JZG721299 KJC721292:KJC721299 KSY721292:KSY721299 LCU721292:LCU721299 LMQ721292:LMQ721299 LWM721292:LWM721299 MGI721292:MGI721299 MQE721292:MQE721299 NAA721292:NAA721299 NJW721292:NJW721299 NTS721292:NTS721299 ODO721292:ODO721299 ONK721292:ONK721299 OXG721292:OXG721299 PHC721292:PHC721299 PQY721292:PQY721299 QAU721292:QAU721299 QKQ721292:QKQ721299 QUM721292:QUM721299 REI721292:REI721299 ROE721292:ROE721299 RYA721292:RYA721299 SHW721292:SHW721299 SRS721292:SRS721299 TBO721292:TBO721299 TLK721292:TLK721299 TVG721292:TVG721299 UFC721292:UFC721299 UOY721292:UOY721299 UYU721292:UYU721299 VIQ721292:VIQ721299 VSM721292:VSM721299 WCI721292:WCI721299 WME721292:WME721299 WWA721292:WWA721299 S786828:S786835 JO786828:JO786835 TK786828:TK786835 ADG786828:ADG786835 ANC786828:ANC786835 AWY786828:AWY786835 BGU786828:BGU786835 BQQ786828:BQQ786835 CAM786828:CAM786835 CKI786828:CKI786835 CUE786828:CUE786835 DEA786828:DEA786835 DNW786828:DNW786835 DXS786828:DXS786835 EHO786828:EHO786835 ERK786828:ERK786835 FBG786828:FBG786835 FLC786828:FLC786835 FUY786828:FUY786835 GEU786828:GEU786835 GOQ786828:GOQ786835 GYM786828:GYM786835 HII786828:HII786835 HSE786828:HSE786835 ICA786828:ICA786835 ILW786828:ILW786835 IVS786828:IVS786835 JFO786828:JFO786835 JPK786828:JPK786835 JZG786828:JZG786835 KJC786828:KJC786835 KSY786828:KSY786835 LCU786828:LCU786835 LMQ786828:LMQ786835 LWM786828:LWM786835 MGI786828:MGI786835 MQE786828:MQE786835 NAA786828:NAA786835 NJW786828:NJW786835 NTS786828:NTS786835 ODO786828:ODO786835 ONK786828:ONK786835 OXG786828:OXG786835 PHC786828:PHC786835 PQY786828:PQY786835 QAU786828:QAU786835 QKQ786828:QKQ786835 QUM786828:QUM786835 REI786828:REI786835 ROE786828:ROE786835 RYA786828:RYA786835 SHW786828:SHW786835 SRS786828:SRS786835 TBO786828:TBO786835 TLK786828:TLK786835 TVG786828:TVG786835 UFC786828:UFC786835 UOY786828:UOY786835 UYU786828:UYU786835 VIQ786828:VIQ786835 VSM786828:VSM786835 WCI786828:WCI786835 WME786828:WME786835 WWA786828:WWA786835 S852364:S852371 JO852364:JO852371 TK852364:TK852371 ADG852364:ADG852371 ANC852364:ANC852371 AWY852364:AWY852371 BGU852364:BGU852371 BQQ852364:BQQ852371 CAM852364:CAM852371 CKI852364:CKI852371 CUE852364:CUE852371 DEA852364:DEA852371 DNW852364:DNW852371 DXS852364:DXS852371 EHO852364:EHO852371 ERK852364:ERK852371 FBG852364:FBG852371 FLC852364:FLC852371 FUY852364:FUY852371 GEU852364:GEU852371 GOQ852364:GOQ852371 GYM852364:GYM852371 HII852364:HII852371 HSE852364:HSE852371 ICA852364:ICA852371 ILW852364:ILW852371 IVS852364:IVS852371 JFO852364:JFO852371 JPK852364:JPK852371 JZG852364:JZG852371 KJC852364:KJC852371 KSY852364:KSY852371 LCU852364:LCU852371 LMQ852364:LMQ852371 LWM852364:LWM852371 MGI852364:MGI852371 MQE852364:MQE852371 NAA852364:NAA852371 NJW852364:NJW852371 NTS852364:NTS852371 ODO852364:ODO852371 ONK852364:ONK852371 OXG852364:OXG852371 PHC852364:PHC852371 PQY852364:PQY852371 QAU852364:QAU852371 QKQ852364:QKQ852371 QUM852364:QUM852371 REI852364:REI852371 ROE852364:ROE852371 RYA852364:RYA852371 SHW852364:SHW852371 SRS852364:SRS852371 TBO852364:TBO852371 TLK852364:TLK852371 TVG852364:TVG852371 UFC852364:UFC852371 UOY852364:UOY852371 UYU852364:UYU852371 VIQ852364:VIQ852371 VSM852364:VSM852371 WCI852364:WCI852371 WME852364:WME852371 WWA852364:WWA852371 S917900:S917907 JO917900:JO917907 TK917900:TK917907 ADG917900:ADG917907 ANC917900:ANC917907 AWY917900:AWY917907 BGU917900:BGU917907 BQQ917900:BQQ917907 CAM917900:CAM917907 CKI917900:CKI917907 CUE917900:CUE917907 DEA917900:DEA917907 DNW917900:DNW917907 DXS917900:DXS917907 EHO917900:EHO917907 ERK917900:ERK917907 FBG917900:FBG917907 FLC917900:FLC917907 FUY917900:FUY917907 GEU917900:GEU917907 GOQ917900:GOQ917907 GYM917900:GYM917907 HII917900:HII917907 HSE917900:HSE917907 ICA917900:ICA917907 ILW917900:ILW917907 IVS917900:IVS917907 JFO917900:JFO917907 JPK917900:JPK917907 JZG917900:JZG917907 KJC917900:KJC917907 KSY917900:KSY917907 LCU917900:LCU917907 LMQ917900:LMQ917907 LWM917900:LWM917907 MGI917900:MGI917907 MQE917900:MQE917907 NAA917900:NAA917907 NJW917900:NJW917907 NTS917900:NTS917907 ODO917900:ODO917907 ONK917900:ONK917907 OXG917900:OXG917907 PHC917900:PHC917907 PQY917900:PQY917907 QAU917900:QAU917907 QKQ917900:QKQ917907 QUM917900:QUM917907 REI917900:REI917907 ROE917900:ROE917907 RYA917900:RYA917907 SHW917900:SHW917907 SRS917900:SRS917907 TBO917900:TBO917907 TLK917900:TLK917907 TVG917900:TVG917907 UFC917900:UFC917907 UOY917900:UOY917907 UYU917900:UYU917907 VIQ917900:VIQ917907 VSM917900:VSM917907 WCI917900:WCI917907 WME917900:WME917907 WWA917900:WWA917907 S983436:S983443 JO983436:JO983443 TK983436:TK983443 ADG983436:ADG983443 ANC983436:ANC983443 AWY983436:AWY983443 BGU983436:BGU983443 BQQ983436:BQQ983443 CAM983436:CAM983443 CKI983436:CKI983443 CUE983436:CUE983443 DEA983436:DEA983443 DNW983436:DNW983443 DXS983436:DXS983443 EHO983436:EHO983443 ERK983436:ERK983443 FBG983436:FBG983443 FLC983436:FLC983443 FUY983436:FUY983443 GEU983436:GEU983443 GOQ983436:GOQ983443 GYM983436:GYM983443 HII983436:HII983443 HSE983436:HSE983443 ICA983436:ICA983443 ILW983436:ILW983443 IVS983436:IVS983443 JFO983436:JFO983443 JPK983436:JPK983443 JZG983436:JZG983443 KJC983436:KJC983443 KSY983436:KSY983443 LCU983436:LCU983443 LMQ983436:LMQ983443 LWM983436:LWM983443 MGI983436:MGI983443 MQE983436:MQE983443 NAA983436:NAA983443 NJW983436:NJW983443 NTS983436:NTS983443 ODO983436:ODO983443 ONK983436:ONK983443 OXG983436:OXG983443 PHC983436:PHC983443 PQY983436:PQY983443 QAU983436:QAU983443 QKQ983436:QKQ983443 QUM983436:QUM983443 REI983436:REI983443 ROE983436:ROE983443 RYA983436:RYA983443 SHW983436:SHW983443 SRS983436:SRS983443 TBO983436:TBO983443 TLK983436:TLK983443 TVG983436:TVG983443 UFC983436:UFC983443 UOY983436:UOY983443 UYU983436:UYU983443 VIQ983436:VIQ983443 VSM983436:VSM983443 WCI983436:WCI983443 WME983436:WME983443 WWA983436:WWA983443 S408:S415 JO408:JO415 TK408:TK415 ADG408:ADG415 ANC408:ANC415 AWY408:AWY415 BGU408:BGU415 BQQ408:BQQ415 CAM408:CAM415 CKI408:CKI415 CUE408:CUE415 DEA408:DEA415 DNW408:DNW415 DXS408:DXS415 EHO408:EHO415 ERK408:ERK415 FBG408:FBG415 FLC408:FLC415 FUY408:FUY415 GEU408:GEU415 GOQ408:GOQ415 GYM408:GYM415 HII408:HII415 HSE408:HSE415 ICA408:ICA415 ILW408:ILW415 IVS408:IVS415 JFO408:JFO415 JPK408:JPK415 JZG408:JZG415 KJC408:KJC415 KSY408:KSY415 LCU408:LCU415 LMQ408:LMQ415 LWM408:LWM415 MGI408:MGI415 MQE408:MQE415 NAA408:NAA415 NJW408:NJW415 NTS408:NTS415 ODO408:ODO415 ONK408:ONK415 OXG408:OXG415 PHC408:PHC415 PQY408:PQY415 QAU408:QAU415 QKQ408:QKQ415 QUM408:QUM415 REI408:REI415 ROE408:ROE415 RYA408:RYA415 SHW408:SHW415 SRS408:SRS415 TBO408:TBO415 TLK408:TLK415 TVG408:TVG415 UFC408:UFC415 UOY408:UOY415 UYU408:UYU415 VIQ408:VIQ415 VSM408:VSM415 WCI408:WCI415 WME408:WME415 WWA408:WWA415 S65944:S65951 JO65944:JO65951 TK65944:TK65951 ADG65944:ADG65951 ANC65944:ANC65951 AWY65944:AWY65951 BGU65944:BGU65951 BQQ65944:BQQ65951 CAM65944:CAM65951 CKI65944:CKI65951 CUE65944:CUE65951 DEA65944:DEA65951 DNW65944:DNW65951 DXS65944:DXS65951 EHO65944:EHO65951 ERK65944:ERK65951 FBG65944:FBG65951 FLC65944:FLC65951 FUY65944:FUY65951 GEU65944:GEU65951 GOQ65944:GOQ65951 GYM65944:GYM65951 HII65944:HII65951 HSE65944:HSE65951 ICA65944:ICA65951 ILW65944:ILW65951 IVS65944:IVS65951 JFO65944:JFO65951 JPK65944:JPK65951 JZG65944:JZG65951 KJC65944:KJC65951 KSY65944:KSY65951 LCU65944:LCU65951 LMQ65944:LMQ65951 LWM65944:LWM65951 MGI65944:MGI65951 MQE65944:MQE65951 NAA65944:NAA65951 NJW65944:NJW65951 NTS65944:NTS65951 ODO65944:ODO65951 ONK65944:ONK65951 OXG65944:OXG65951 PHC65944:PHC65951 PQY65944:PQY65951 QAU65944:QAU65951 QKQ65944:QKQ65951 QUM65944:QUM65951 REI65944:REI65951 ROE65944:ROE65951 RYA65944:RYA65951 SHW65944:SHW65951 SRS65944:SRS65951 TBO65944:TBO65951 TLK65944:TLK65951 TVG65944:TVG65951 UFC65944:UFC65951 UOY65944:UOY65951 UYU65944:UYU65951 VIQ65944:VIQ65951 VSM65944:VSM65951 WCI65944:WCI65951 WME65944:WME65951 WWA65944:WWA65951 S131480:S131487 JO131480:JO131487 TK131480:TK131487 ADG131480:ADG131487 ANC131480:ANC131487 AWY131480:AWY131487 BGU131480:BGU131487 BQQ131480:BQQ131487 CAM131480:CAM131487 CKI131480:CKI131487 CUE131480:CUE131487 DEA131480:DEA131487 DNW131480:DNW131487 DXS131480:DXS131487 EHO131480:EHO131487 ERK131480:ERK131487 FBG131480:FBG131487 FLC131480:FLC131487 FUY131480:FUY131487 GEU131480:GEU131487 GOQ131480:GOQ131487 GYM131480:GYM131487 HII131480:HII131487 HSE131480:HSE131487 ICA131480:ICA131487 ILW131480:ILW131487 IVS131480:IVS131487 JFO131480:JFO131487 JPK131480:JPK131487 JZG131480:JZG131487 KJC131480:KJC131487 KSY131480:KSY131487 LCU131480:LCU131487 LMQ131480:LMQ131487 LWM131480:LWM131487 MGI131480:MGI131487 MQE131480:MQE131487 NAA131480:NAA131487 NJW131480:NJW131487 NTS131480:NTS131487 ODO131480:ODO131487 ONK131480:ONK131487 OXG131480:OXG131487 PHC131480:PHC131487 PQY131480:PQY131487 QAU131480:QAU131487 QKQ131480:QKQ131487 QUM131480:QUM131487 REI131480:REI131487 ROE131480:ROE131487 RYA131480:RYA131487 SHW131480:SHW131487 SRS131480:SRS131487 TBO131480:TBO131487 TLK131480:TLK131487 TVG131480:TVG131487 UFC131480:UFC131487 UOY131480:UOY131487 UYU131480:UYU131487 VIQ131480:VIQ131487 VSM131480:VSM131487 WCI131480:WCI131487 WME131480:WME131487 WWA131480:WWA131487 S197016:S197023 JO197016:JO197023 TK197016:TK197023 ADG197016:ADG197023 ANC197016:ANC197023 AWY197016:AWY197023 BGU197016:BGU197023 BQQ197016:BQQ197023 CAM197016:CAM197023 CKI197016:CKI197023 CUE197016:CUE197023 DEA197016:DEA197023 DNW197016:DNW197023 DXS197016:DXS197023 EHO197016:EHO197023 ERK197016:ERK197023 FBG197016:FBG197023 FLC197016:FLC197023 FUY197016:FUY197023 GEU197016:GEU197023 GOQ197016:GOQ197023 GYM197016:GYM197023 HII197016:HII197023 HSE197016:HSE197023 ICA197016:ICA197023 ILW197016:ILW197023 IVS197016:IVS197023 JFO197016:JFO197023 JPK197016:JPK197023 JZG197016:JZG197023 KJC197016:KJC197023 KSY197016:KSY197023 LCU197016:LCU197023 LMQ197016:LMQ197023 LWM197016:LWM197023 MGI197016:MGI197023 MQE197016:MQE197023 NAA197016:NAA197023 NJW197016:NJW197023 NTS197016:NTS197023 ODO197016:ODO197023 ONK197016:ONK197023 OXG197016:OXG197023 PHC197016:PHC197023 PQY197016:PQY197023 QAU197016:QAU197023 QKQ197016:QKQ197023 QUM197016:QUM197023 REI197016:REI197023 ROE197016:ROE197023 RYA197016:RYA197023 SHW197016:SHW197023 SRS197016:SRS197023 TBO197016:TBO197023 TLK197016:TLK197023 TVG197016:TVG197023 UFC197016:UFC197023 UOY197016:UOY197023 UYU197016:UYU197023 VIQ197016:VIQ197023 VSM197016:VSM197023 WCI197016:WCI197023 WME197016:WME197023 WWA197016:WWA197023 S262552:S262559 JO262552:JO262559 TK262552:TK262559 ADG262552:ADG262559 ANC262552:ANC262559 AWY262552:AWY262559 BGU262552:BGU262559 BQQ262552:BQQ262559 CAM262552:CAM262559 CKI262552:CKI262559 CUE262552:CUE262559 DEA262552:DEA262559 DNW262552:DNW262559 DXS262552:DXS262559 EHO262552:EHO262559 ERK262552:ERK262559 FBG262552:FBG262559 FLC262552:FLC262559 FUY262552:FUY262559 GEU262552:GEU262559 GOQ262552:GOQ262559 GYM262552:GYM262559 HII262552:HII262559 HSE262552:HSE262559 ICA262552:ICA262559 ILW262552:ILW262559 IVS262552:IVS262559 JFO262552:JFO262559 JPK262552:JPK262559 JZG262552:JZG262559 KJC262552:KJC262559 KSY262552:KSY262559 LCU262552:LCU262559 LMQ262552:LMQ262559 LWM262552:LWM262559 MGI262552:MGI262559 MQE262552:MQE262559 NAA262552:NAA262559 NJW262552:NJW262559 NTS262552:NTS262559 ODO262552:ODO262559 ONK262552:ONK262559 OXG262552:OXG262559 PHC262552:PHC262559 PQY262552:PQY262559 QAU262552:QAU262559 QKQ262552:QKQ262559 QUM262552:QUM262559 REI262552:REI262559 ROE262552:ROE262559 RYA262552:RYA262559 SHW262552:SHW262559 SRS262552:SRS262559 TBO262552:TBO262559 TLK262552:TLK262559 TVG262552:TVG262559 UFC262552:UFC262559 UOY262552:UOY262559 UYU262552:UYU262559 VIQ262552:VIQ262559 VSM262552:VSM262559 WCI262552:WCI262559 WME262552:WME262559 WWA262552:WWA262559 S328088:S328095 JO328088:JO328095 TK328088:TK328095 ADG328088:ADG328095 ANC328088:ANC328095 AWY328088:AWY328095 BGU328088:BGU328095 BQQ328088:BQQ328095 CAM328088:CAM328095 CKI328088:CKI328095 CUE328088:CUE328095 DEA328088:DEA328095 DNW328088:DNW328095 DXS328088:DXS328095 EHO328088:EHO328095 ERK328088:ERK328095 FBG328088:FBG328095 FLC328088:FLC328095 FUY328088:FUY328095 GEU328088:GEU328095 GOQ328088:GOQ328095 GYM328088:GYM328095 HII328088:HII328095 HSE328088:HSE328095 ICA328088:ICA328095 ILW328088:ILW328095 IVS328088:IVS328095 JFO328088:JFO328095 JPK328088:JPK328095 JZG328088:JZG328095 KJC328088:KJC328095 KSY328088:KSY328095 LCU328088:LCU328095 LMQ328088:LMQ328095 LWM328088:LWM328095 MGI328088:MGI328095 MQE328088:MQE328095 NAA328088:NAA328095 NJW328088:NJW328095 NTS328088:NTS328095 ODO328088:ODO328095 ONK328088:ONK328095 OXG328088:OXG328095 PHC328088:PHC328095 PQY328088:PQY328095 QAU328088:QAU328095 QKQ328088:QKQ328095 QUM328088:QUM328095 REI328088:REI328095 ROE328088:ROE328095 RYA328088:RYA328095 SHW328088:SHW328095 SRS328088:SRS328095 TBO328088:TBO328095 TLK328088:TLK328095 TVG328088:TVG328095 UFC328088:UFC328095 UOY328088:UOY328095 UYU328088:UYU328095 VIQ328088:VIQ328095 VSM328088:VSM328095 WCI328088:WCI328095 WME328088:WME328095 WWA328088:WWA328095 S393624:S393631 JO393624:JO393631 TK393624:TK393631 ADG393624:ADG393631 ANC393624:ANC393631 AWY393624:AWY393631 BGU393624:BGU393631 BQQ393624:BQQ393631 CAM393624:CAM393631 CKI393624:CKI393631 CUE393624:CUE393631 DEA393624:DEA393631 DNW393624:DNW393631 DXS393624:DXS393631 EHO393624:EHO393631 ERK393624:ERK393631 FBG393624:FBG393631 FLC393624:FLC393631 FUY393624:FUY393631 GEU393624:GEU393631 GOQ393624:GOQ393631 GYM393624:GYM393631 HII393624:HII393631 HSE393624:HSE393631 ICA393624:ICA393631 ILW393624:ILW393631 IVS393624:IVS393631 JFO393624:JFO393631 JPK393624:JPK393631 JZG393624:JZG393631 KJC393624:KJC393631 KSY393624:KSY393631 LCU393624:LCU393631 LMQ393624:LMQ393631 LWM393624:LWM393631 MGI393624:MGI393631 MQE393624:MQE393631 NAA393624:NAA393631 NJW393624:NJW393631 NTS393624:NTS393631 ODO393624:ODO393631 ONK393624:ONK393631 OXG393624:OXG393631 PHC393624:PHC393631 PQY393624:PQY393631 QAU393624:QAU393631 QKQ393624:QKQ393631 QUM393624:QUM393631 REI393624:REI393631 ROE393624:ROE393631 RYA393624:RYA393631 SHW393624:SHW393631 SRS393624:SRS393631 TBO393624:TBO393631 TLK393624:TLK393631 TVG393624:TVG393631 UFC393624:UFC393631 UOY393624:UOY393631 UYU393624:UYU393631 VIQ393624:VIQ393631 VSM393624:VSM393631 WCI393624:WCI393631 WME393624:WME393631 WWA393624:WWA393631 S459160:S459167 JO459160:JO459167 TK459160:TK459167 ADG459160:ADG459167 ANC459160:ANC459167 AWY459160:AWY459167 BGU459160:BGU459167 BQQ459160:BQQ459167 CAM459160:CAM459167 CKI459160:CKI459167 CUE459160:CUE459167 DEA459160:DEA459167 DNW459160:DNW459167 DXS459160:DXS459167 EHO459160:EHO459167 ERK459160:ERK459167 FBG459160:FBG459167 FLC459160:FLC459167 FUY459160:FUY459167 GEU459160:GEU459167 GOQ459160:GOQ459167 GYM459160:GYM459167 HII459160:HII459167 HSE459160:HSE459167 ICA459160:ICA459167 ILW459160:ILW459167 IVS459160:IVS459167 JFO459160:JFO459167 JPK459160:JPK459167 JZG459160:JZG459167 KJC459160:KJC459167 KSY459160:KSY459167 LCU459160:LCU459167 LMQ459160:LMQ459167 LWM459160:LWM459167 MGI459160:MGI459167 MQE459160:MQE459167 NAA459160:NAA459167 NJW459160:NJW459167 NTS459160:NTS459167 ODO459160:ODO459167 ONK459160:ONK459167 OXG459160:OXG459167 PHC459160:PHC459167 PQY459160:PQY459167 QAU459160:QAU459167 QKQ459160:QKQ459167 QUM459160:QUM459167 REI459160:REI459167 ROE459160:ROE459167 RYA459160:RYA459167 SHW459160:SHW459167 SRS459160:SRS459167 TBO459160:TBO459167 TLK459160:TLK459167 TVG459160:TVG459167 UFC459160:UFC459167 UOY459160:UOY459167 UYU459160:UYU459167 VIQ459160:VIQ459167 VSM459160:VSM459167 WCI459160:WCI459167 WME459160:WME459167 WWA459160:WWA459167 S524696:S524703 JO524696:JO524703 TK524696:TK524703 ADG524696:ADG524703 ANC524696:ANC524703 AWY524696:AWY524703 BGU524696:BGU524703 BQQ524696:BQQ524703 CAM524696:CAM524703 CKI524696:CKI524703 CUE524696:CUE524703 DEA524696:DEA524703 DNW524696:DNW524703 DXS524696:DXS524703 EHO524696:EHO524703 ERK524696:ERK524703 FBG524696:FBG524703 FLC524696:FLC524703 FUY524696:FUY524703 GEU524696:GEU524703 GOQ524696:GOQ524703 GYM524696:GYM524703 HII524696:HII524703 HSE524696:HSE524703 ICA524696:ICA524703 ILW524696:ILW524703 IVS524696:IVS524703 JFO524696:JFO524703 JPK524696:JPK524703 JZG524696:JZG524703 KJC524696:KJC524703 KSY524696:KSY524703 LCU524696:LCU524703 LMQ524696:LMQ524703 LWM524696:LWM524703 MGI524696:MGI524703 MQE524696:MQE524703 NAA524696:NAA524703 NJW524696:NJW524703 NTS524696:NTS524703 ODO524696:ODO524703 ONK524696:ONK524703 OXG524696:OXG524703 PHC524696:PHC524703 PQY524696:PQY524703 QAU524696:QAU524703 QKQ524696:QKQ524703 QUM524696:QUM524703 REI524696:REI524703 ROE524696:ROE524703 RYA524696:RYA524703 SHW524696:SHW524703 SRS524696:SRS524703 TBO524696:TBO524703 TLK524696:TLK524703 TVG524696:TVG524703 UFC524696:UFC524703 UOY524696:UOY524703 UYU524696:UYU524703 VIQ524696:VIQ524703 VSM524696:VSM524703 WCI524696:WCI524703 WME524696:WME524703 WWA524696:WWA524703 S590232:S590239 JO590232:JO590239 TK590232:TK590239 ADG590232:ADG590239 ANC590232:ANC590239 AWY590232:AWY590239 BGU590232:BGU590239 BQQ590232:BQQ590239 CAM590232:CAM590239 CKI590232:CKI590239 CUE590232:CUE590239 DEA590232:DEA590239 DNW590232:DNW590239 DXS590232:DXS590239 EHO590232:EHO590239 ERK590232:ERK590239 FBG590232:FBG590239 FLC590232:FLC590239 FUY590232:FUY590239 GEU590232:GEU590239 GOQ590232:GOQ590239 GYM590232:GYM590239 HII590232:HII590239 HSE590232:HSE590239 ICA590232:ICA590239 ILW590232:ILW590239 IVS590232:IVS590239 JFO590232:JFO590239 JPK590232:JPK590239 JZG590232:JZG590239 KJC590232:KJC590239 KSY590232:KSY590239 LCU590232:LCU590239 LMQ590232:LMQ590239 LWM590232:LWM590239 MGI590232:MGI590239 MQE590232:MQE590239 NAA590232:NAA590239 NJW590232:NJW590239 NTS590232:NTS590239 ODO590232:ODO590239 ONK590232:ONK590239 OXG590232:OXG590239 PHC590232:PHC590239 PQY590232:PQY590239 QAU590232:QAU590239 QKQ590232:QKQ590239 QUM590232:QUM590239 REI590232:REI590239 ROE590232:ROE590239 RYA590232:RYA590239 SHW590232:SHW590239 SRS590232:SRS590239 TBO590232:TBO590239 TLK590232:TLK590239 TVG590232:TVG590239 UFC590232:UFC590239 UOY590232:UOY590239 UYU590232:UYU590239 VIQ590232:VIQ590239 VSM590232:VSM590239 WCI590232:WCI590239 WME590232:WME590239 WWA590232:WWA590239 S655768:S655775 JO655768:JO655775 TK655768:TK655775 ADG655768:ADG655775 ANC655768:ANC655775 AWY655768:AWY655775 BGU655768:BGU655775 BQQ655768:BQQ655775 CAM655768:CAM655775 CKI655768:CKI655775 CUE655768:CUE655775 DEA655768:DEA655775 DNW655768:DNW655775 DXS655768:DXS655775 EHO655768:EHO655775 ERK655768:ERK655775 FBG655768:FBG655775 FLC655768:FLC655775 FUY655768:FUY655775 GEU655768:GEU655775 GOQ655768:GOQ655775 GYM655768:GYM655775 HII655768:HII655775 HSE655768:HSE655775 ICA655768:ICA655775 ILW655768:ILW655775 IVS655768:IVS655775 JFO655768:JFO655775 JPK655768:JPK655775 JZG655768:JZG655775 KJC655768:KJC655775 KSY655768:KSY655775 LCU655768:LCU655775 LMQ655768:LMQ655775 LWM655768:LWM655775 MGI655768:MGI655775 MQE655768:MQE655775 NAA655768:NAA655775 NJW655768:NJW655775 NTS655768:NTS655775 ODO655768:ODO655775 ONK655768:ONK655775 OXG655768:OXG655775 PHC655768:PHC655775 PQY655768:PQY655775 QAU655768:QAU655775 QKQ655768:QKQ655775 QUM655768:QUM655775 REI655768:REI655775 ROE655768:ROE655775 RYA655768:RYA655775 SHW655768:SHW655775 SRS655768:SRS655775 TBO655768:TBO655775 TLK655768:TLK655775 TVG655768:TVG655775 UFC655768:UFC655775 UOY655768:UOY655775 UYU655768:UYU655775 VIQ655768:VIQ655775 VSM655768:VSM655775 WCI655768:WCI655775 WME655768:WME655775 WWA655768:WWA655775 S721304:S721311 JO721304:JO721311 TK721304:TK721311 ADG721304:ADG721311 ANC721304:ANC721311 AWY721304:AWY721311 BGU721304:BGU721311 BQQ721304:BQQ721311 CAM721304:CAM721311 CKI721304:CKI721311 CUE721304:CUE721311 DEA721304:DEA721311 DNW721304:DNW721311 DXS721304:DXS721311 EHO721304:EHO721311 ERK721304:ERK721311 FBG721304:FBG721311 FLC721304:FLC721311 FUY721304:FUY721311 GEU721304:GEU721311 GOQ721304:GOQ721311 GYM721304:GYM721311 HII721304:HII721311 HSE721304:HSE721311 ICA721304:ICA721311 ILW721304:ILW721311 IVS721304:IVS721311 JFO721304:JFO721311 JPK721304:JPK721311 JZG721304:JZG721311 KJC721304:KJC721311 KSY721304:KSY721311 LCU721304:LCU721311 LMQ721304:LMQ721311 LWM721304:LWM721311 MGI721304:MGI721311 MQE721304:MQE721311 NAA721304:NAA721311 NJW721304:NJW721311 NTS721304:NTS721311 ODO721304:ODO721311 ONK721304:ONK721311 OXG721304:OXG721311 PHC721304:PHC721311 PQY721304:PQY721311 QAU721304:QAU721311 QKQ721304:QKQ721311 QUM721304:QUM721311 REI721304:REI721311 ROE721304:ROE721311 RYA721304:RYA721311 SHW721304:SHW721311 SRS721304:SRS721311 TBO721304:TBO721311 TLK721304:TLK721311 TVG721304:TVG721311 UFC721304:UFC721311 UOY721304:UOY721311 UYU721304:UYU721311 VIQ721304:VIQ721311 VSM721304:VSM721311 WCI721304:WCI721311 WME721304:WME721311 WWA721304:WWA721311 S786840:S786847 JO786840:JO786847 TK786840:TK786847 ADG786840:ADG786847 ANC786840:ANC786847 AWY786840:AWY786847 BGU786840:BGU786847 BQQ786840:BQQ786847 CAM786840:CAM786847 CKI786840:CKI786847 CUE786840:CUE786847 DEA786840:DEA786847 DNW786840:DNW786847 DXS786840:DXS786847 EHO786840:EHO786847 ERK786840:ERK786847 FBG786840:FBG786847 FLC786840:FLC786847 FUY786840:FUY786847 GEU786840:GEU786847 GOQ786840:GOQ786847 GYM786840:GYM786847 HII786840:HII786847 HSE786840:HSE786847 ICA786840:ICA786847 ILW786840:ILW786847 IVS786840:IVS786847 JFO786840:JFO786847 JPK786840:JPK786847 JZG786840:JZG786847 KJC786840:KJC786847 KSY786840:KSY786847 LCU786840:LCU786847 LMQ786840:LMQ786847 LWM786840:LWM786847 MGI786840:MGI786847 MQE786840:MQE786847 NAA786840:NAA786847 NJW786840:NJW786847 NTS786840:NTS786847 ODO786840:ODO786847 ONK786840:ONK786847 OXG786840:OXG786847 PHC786840:PHC786847 PQY786840:PQY786847 QAU786840:QAU786847 QKQ786840:QKQ786847 QUM786840:QUM786847 REI786840:REI786847 ROE786840:ROE786847 RYA786840:RYA786847 SHW786840:SHW786847 SRS786840:SRS786847 TBO786840:TBO786847 TLK786840:TLK786847 TVG786840:TVG786847 UFC786840:UFC786847 UOY786840:UOY786847 UYU786840:UYU786847 VIQ786840:VIQ786847 VSM786840:VSM786847 WCI786840:WCI786847 WME786840:WME786847 WWA786840:WWA786847 S852376:S852383 JO852376:JO852383 TK852376:TK852383 ADG852376:ADG852383 ANC852376:ANC852383 AWY852376:AWY852383 BGU852376:BGU852383 BQQ852376:BQQ852383 CAM852376:CAM852383 CKI852376:CKI852383 CUE852376:CUE852383 DEA852376:DEA852383 DNW852376:DNW852383 DXS852376:DXS852383 EHO852376:EHO852383 ERK852376:ERK852383 FBG852376:FBG852383 FLC852376:FLC852383 FUY852376:FUY852383 GEU852376:GEU852383 GOQ852376:GOQ852383 GYM852376:GYM852383 HII852376:HII852383 HSE852376:HSE852383 ICA852376:ICA852383 ILW852376:ILW852383 IVS852376:IVS852383 JFO852376:JFO852383 JPK852376:JPK852383 JZG852376:JZG852383 KJC852376:KJC852383 KSY852376:KSY852383 LCU852376:LCU852383 LMQ852376:LMQ852383 LWM852376:LWM852383 MGI852376:MGI852383 MQE852376:MQE852383 NAA852376:NAA852383 NJW852376:NJW852383 NTS852376:NTS852383 ODO852376:ODO852383 ONK852376:ONK852383 OXG852376:OXG852383 PHC852376:PHC852383 PQY852376:PQY852383 QAU852376:QAU852383 QKQ852376:QKQ852383 QUM852376:QUM852383 REI852376:REI852383 ROE852376:ROE852383 RYA852376:RYA852383 SHW852376:SHW852383 SRS852376:SRS852383 TBO852376:TBO852383 TLK852376:TLK852383 TVG852376:TVG852383 UFC852376:UFC852383 UOY852376:UOY852383 UYU852376:UYU852383 VIQ852376:VIQ852383 VSM852376:VSM852383 WCI852376:WCI852383 WME852376:WME852383 WWA852376:WWA852383 S917912:S917919 JO917912:JO917919 TK917912:TK917919 ADG917912:ADG917919 ANC917912:ANC917919 AWY917912:AWY917919 BGU917912:BGU917919 BQQ917912:BQQ917919 CAM917912:CAM917919 CKI917912:CKI917919 CUE917912:CUE917919 DEA917912:DEA917919 DNW917912:DNW917919 DXS917912:DXS917919 EHO917912:EHO917919 ERK917912:ERK917919 FBG917912:FBG917919 FLC917912:FLC917919 FUY917912:FUY917919 GEU917912:GEU917919 GOQ917912:GOQ917919 GYM917912:GYM917919 HII917912:HII917919 HSE917912:HSE917919 ICA917912:ICA917919 ILW917912:ILW917919 IVS917912:IVS917919 JFO917912:JFO917919 JPK917912:JPK917919 JZG917912:JZG917919 KJC917912:KJC917919 KSY917912:KSY917919 LCU917912:LCU917919 LMQ917912:LMQ917919 LWM917912:LWM917919 MGI917912:MGI917919 MQE917912:MQE917919 NAA917912:NAA917919 NJW917912:NJW917919 NTS917912:NTS917919 ODO917912:ODO917919 ONK917912:ONK917919 OXG917912:OXG917919 PHC917912:PHC917919 PQY917912:PQY917919 QAU917912:QAU917919 QKQ917912:QKQ917919 QUM917912:QUM917919 REI917912:REI917919 ROE917912:ROE917919 RYA917912:RYA917919 SHW917912:SHW917919 SRS917912:SRS917919 TBO917912:TBO917919 TLK917912:TLK917919 TVG917912:TVG917919 UFC917912:UFC917919 UOY917912:UOY917919 UYU917912:UYU917919 VIQ917912:VIQ917919 VSM917912:VSM917919 WCI917912:WCI917919 WME917912:WME917919 WWA917912:WWA917919 S983448:S983455 JO983448:JO983455 TK983448:TK983455 ADG983448:ADG983455 ANC983448:ANC983455 AWY983448:AWY983455 BGU983448:BGU983455 BQQ983448:BQQ983455 CAM983448:CAM983455 CKI983448:CKI983455 CUE983448:CUE983455 DEA983448:DEA983455 DNW983448:DNW983455 DXS983448:DXS983455 EHO983448:EHO983455 ERK983448:ERK983455 FBG983448:FBG983455 FLC983448:FLC983455 FUY983448:FUY983455 GEU983448:GEU983455 GOQ983448:GOQ983455 GYM983448:GYM983455 HII983448:HII983455 HSE983448:HSE983455 ICA983448:ICA983455 ILW983448:ILW983455 IVS983448:IVS983455 JFO983448:JFO983455 JPK983448:JPK983455 JZG983448:JZG983455 KJC983448:KJC983455 KSY983448:KSY983455 LCU983448:LCU983455 LMQ983448:LMQ983455 LWM983448:LWM983455 MGI983448:MGI983455 MQE983448:MQE983455 NAA983448:NAA983455 NJW983448:NJW983455 NTS983448:NTS983455 ODO983448:ODO983455 ONK983448:ONK983455 OXG983448:OXG983455 PHC983448:PHC983455 PQY983448:PQY983455 QAU983448:QAU983455 QKQ983448:QKQ983455 QUM983448:QUM983455 REI983448:REI983455 ROE983448:ROE983455 RYA983448:RYA983455 SHW983448:SHW983455 SRS983448:SRS983455 TBO983448:TBO983455 TLK983448:TLK983455 TVG983448:TVG983455 UFC983448:UFC983455 UOY983448:UOY983455 UYU983448:UYU983455 VIQ983448:VIQ983455 VSM983448:VSM983455 WCI983448:WCI983455 WME983448:WME983455 WWA983448:WWA983455 S420:S427 JO420:JO427 TK420:TK427 ADG420:ADG427 ANC420:ANC427 AWY420:AWY427 BGU420:BGU427 BQQ420:BQQ427 CAM420:CAM427 CKI420:CKI427 CUE420:CUE427 DEA420:DEA427 DNW420:DNW427 DXS420:DXS427 EHO420:EHO427 ERK420:ERK427 FBG420:FBG427 FLC420:FLC427 FUY420:FUY427 GEU420:GEU427 GOQ420:GOQ427 GYM420:GYM427 HII420:HII427 HSE420:HSE427 ICA420:ICA427 ILW420:ILW427 IVS420:IVS427 JFO420:JFO427 JPK420:JPK427 JZG420:JZG427 KJC420:KJC427 KSY420:KSY427 LCU420:LCU427 LMQ420:LMQ427 LWM420:LWM427 MGI420:MGI427 MQE420:MQE427 NAA420:NAA427 NJW420:NJW427 NTS420:NTS427 ODO420:ODO427 ONK420:ONK427 OXG420:OXG427 PHC420:PHC427 PQY420:PQY427 QAU420:QAU427 QKQ420:QKQ427 QUM420:QUM427 REI420:REI427 ROE420:ROE427 RYA420:RYA427 SHW420:SHW427 SRS420:SRS427 TBO420:TBO427 TLK420:TLK427 TVG420:TVG427 UFC420:UFC427 UOY420:UOY427 UYU420:UYU427 VIQ420:VIQ427 VSM420:VSM427 WCI420:WCI427 WME420:WME427 WWA420:WWA427 S65956:S65963 JO65956:JO65963 TK65956:TK65963 ADG65956:ADG65963 ANC65956:ANC65963 AWY65956:AWY65963 BGU65956:BGU65963 BQQ65956:BQQ65963 CAM65956:CAM65963 CKI65956:CKI65963 CUE65956:CUE65963 DEA65956:DEA65963 DNW65956:DNW65963 DXS65956:DXS65963 EHO65956:EHO65963 ERK65956:ERK65963 FBG65956:FBG65963 FLC65956:FLC65963 FUY65956:FUY65963 GEU65956:GEU65963 GOQ65956:GOQ65963 GYM65956:GYM65963 HII65956:HII65963 HSE65956:HSE65963 ICA65956:ICA65963 ILW65956:ILW65963 IVS65956:IVS65963 JFO65956:JFO65963 JPK65956:JPK65963 JZG65956:JZG65963 KJC65956:KJC65963 KSY65956:KSY65963 LCU65956:LCU65963 LMQ65956:LMQ65963 LWM65956:LWM65963 MGI65956:MGI65963 MQE65956:MQE65963 NAA65956:NAA65963 NJW65956:NJW65963 NTS65956:NTS65963 ODO65956:ODO65963 ONK65956:ONK65963 OXG65956:OXG65963 PHC65956:PHC65963 PQY65956:PQY65963 QAU65956:QAU65963 QKQ65956:QKQ65963 QUM65956:QUM65963 REI65956:REI65963 ROE65956:ROE65963 RYA65956:RYA65963 SHW65956:SHW65963 SRS65956:SRS65963 TBO65956:TBO65963 TLK65956:TLK65963 TVG65956:TVG65963 UFC65956:UFC65963 UOY65956:UOY65963 UYU65956:UYU65963 VIQ65956:VIQ65963 VSM65956:VSM65963 WCI65956:WCI65963 WME65956:WME65963 WWA65956:WWA65963 S131492:S131499 JO131492:JO131499 TK131492:TK131499 ADG131492:ADG131499 ANC131492:ANC131499 AWY131492:AWY131499 BGU131492:BGU131499 BQQ131492:BQQ131499 CAM131492:CAM131499 CKI131492:CKI131499 CUE131492:CUE131499 DEA131492:DEA131499 DNW131492:DNW131499 DXS131492:DXS131499 EHO131492:EHO131499 ERK131492:ERK131499 FBG131492:FBG131499 FLC131492:FLC131499 FUY131492:FUY131499 GEU131492:GEU131499 GOQ131492:GOQ131499 GYM131492:GYM131499 HII131492:HII131499 HSE131492:HSE131499 ICA131492:ICA131499 ILW131492:ILW131499 IVS131492:IVS131499 JFO131492:JFO131499 JPK131492:JPK131499 JZG131492:JZG131499 KJC131492:KJC131499 KSY131492:KSY131499 LCU131492:LCU131499 LMQ131492:LMQ131499 LWM131492:LWM131499 MGI131492:MGI131499 MQE131492:MQE131499 NAA131492:NAA131499 NJW131492:NJW131499 NTS131492:NTS131499 ODO131492:ODO131499 ONK131492:ONK131499 OXG131492:OXG131499 PHC131492:PHC131499 PQY131492:PQY131499 QAU131492:QAU131499 QKQ131492:QKQ131499 QUM131492:QUM131499 REI131492:REI131499 ROE131492:ROE131499 RYA131492:RYA131499 SHW131492:SHW131499 SRS131492:SRS131499 TBO131492:TBO131499 TLK131492:TLK131499 TVG131492:TVG131499 UFC131492:UFC131499 UOY131492:UOY131499 UYU131492:UYU131499 VIQ131492:VIQ131499 VSM131492:VSM131499 WCI131492:WCI131499 WME131492:WME131499 WWA131492:WWA131499 S197028:S197035 JO197028:JO197035 TK197028:TK197035 ADG197028:ADG197035 ANC197028:ANC197035 AWY197028:AWY197035 BGU197028:BGU197035 BQQ197028:BQQ197035 CAM197028:CAM197035 CKI197028:CKI197035 CUE197028:CUE197035 DEA197028:DEA197035 DNW197028:DNW197035 DXS197028:DXS197035 EHO197028:EHO197035 ERK197028:ERK197035 FBG197028:FBG197035 FLC197028:FLC197035 FUY197028:FUY197035 GEU197028:GEU197035 GOQ197028:GOQ197035 GYM197028:GYM197035 HII197028:HII197035 HSE197028:HSE197035 ICA197028:ICA197035 ILW197028:ILW197035 IVS197028:IVS197035 JFO197028:JFO197035 JPK197028:JPK197035 JZG197028:JZG197035 KJC197028:KJC197035 KSY197028:KSY197035 LCU197028:LCU197035 LMQ197028:LMQ197035 LWM197028:LWM197035 MGI197028:MGI197035 MQE197028:MQE197035 NAA197028:NAA197035 NJW197028:NJW197035 NTS197028:NTS197035 ODO197028:ODO197035 ONK197028:ONK197035 OXG197028:OXG197035 PHC197028:PHC197035 PQY197028:PQY197035 QAU197028:QAU197035 QKQ197028:QKQ197035 QUM197028:QUM197035 REI197028:REI197035 ROE197028:ROE197035 RYA197028:RYA197035 SHW197028:SHW197035 SRS197028:SRS197035 TBO197028:TBO197035 TLK197028:TLK197035 TVG197028:TVG197035 UFC197028:UFC197035 UOY197028:UOY197035 UYU197028:UYU197035 VIQ197028:VIQ197035 VSM197028:VSM197035 WCI197028:WCI197035 WME197028:WME197035 WWA197028:WWA197035 S262564:S262571 JO262564:JO262571 TK262564:TK262571 ADG262564:ADG262571 ANC262564:ANC262571 AWY262564:AWY262571 BGU262564:BGU262571 BQQ262564:BQQ262571 CAM262564:CAM262571 CKI262564:CKI262571 CUE262564:CUE262571 DEA262564:DEA262571 DNW262564:DNW262571 DXS262564:DXS262571 EHO262564:EHO262571 ERK262564:ERK262571 FBG262564:FBG262571 FLC262564:FLC262571 FUY262564:FUY262571 GEU262564:GEU262571 GOQ262564:GOQ262571 GYM262564:GYM262571 HII262564:HII262571 HSE262564:HSE262571 ICA262564:ICA262571 ILW262564:ILW262571 IVS262564:IVS262571 JFO262564:JFO262571 JPK262564:JPK262571 JZG262564:JZG262571 KJC262564:KJC262571 KSY262564:KSY262571 LCU262564:LCU262571 LMQ262564:LMQ262571 LWM262564:LWM262571 MGI262564:MGI262571 MQE262564:MQE262571 NAA262564:NAA262571 NJW262564:NJW262571 NTS262564:NTS262571 ODO262564:ODO262571 ONK262564:ONK262571 OXG262564:OXG262571 PHC262564:PHC262571 PQY262564:PQY262571 QAU262564:QAU262571 QKQ262564:QKQ262571 QUM262564:QUM262571 REI262564:REI262571 ROE262564:ROE262571 RYA262564:RYA262571 SHW262564:SHW262571 SRS262564:SRS262571 TBO262564:TBO262571 TLK262564:TLK262571 TVG262564:TVG262571 UFC262564:UFC262571 UOY262564:UOY262571 UYU262564:UYU262571 VIQ262564:VIQ262571 VSM262564:VSM262571 WCI262564:WCI262571 WME262564:WME262571 WWA262564:WWA262571 S328100:S328107 JO328100:JO328107 TK328100:TK328107 ADG328100:ADG328107 ANC328100:ANC328107 AWY328100:AWY328107 BGU328100:BGU328107 BQQ328100:BQQ328107 CAM328100:CAM328107 CKI328100:CKI328107 CUE328100:CUE328107 DEA328100:DEA328107 DNW328100:DNW328107 DXS328100:DXS328107 EHO328100:EHO328107 ERK328100:ERK328107 FBG328100:FBG328107 FLC328100:FLC328107 FUY328100:FUY328107 GEU328100:GEU328107 GOQ328100:GOQ328107 GYM328100:GYM328107 HII328100:HII328107 HSE328100:HSE328107 ICA328100:ICA328107 ILW328100:ILW328107 IVS328100:IVS328107 JFO328100:JFO328107 JPK328100:JPK328107 JZG328100:JZG328107 KJC328100:KJC328107 KSY328100:KSY328107 LCU328100:LCU328107 LMQ328100:LMQ328107 LWM328100:LWM328107 MGI328100:MGI328107 MQE328100:MQE328107 NAA328100:NAA328107 NJW328100:NJW328107 NTS328100:NTS328107 ODO328100:ODO328107 ONK328100:ONK328107 OXG328100:OXG328107 PHC328100:PHC328107 PQY328100:PQY328107 QAU328100:QAU328107 QKQ328100:QKQ328107 QUM328100:QUM328107 REI328100:REI328107 ROE328100:ROE328107 RYA328100:RYA328107 SHW328100:SHW328107 SRS328100:SRS328107 TBO328100:TBO328107 TLK328100:TLK328107 TVG328100:TVG328107 UFC328100:UFC328107 UOY328100:UOY328107 UYU328100:UYU328107 VIQ328100:VIQ328107 VSM328100:VSM328107 WCI328100:WCI328107 WME328100:WME328107 WWA328100:WWA328107 S393636:S393643 JO393636:JO393643 TK393636:TK393643 ADG393636:ADG393643 ANC393636:ANC393643 AWY393636:AWY393643 BGU393636:BGU393643 BQQ393636:BQQ393643 CAM393636:CAM393643 CKI393636:CKI393643 CUE393636:CUE393643 DEA393636:DEA393643 DNW393636:DNW393643 DXS393636:DXS393643 EHO393636:EHO393643 ERK393636:ERK393643 FBG393636:FBG393643 FLC393636:FLC393643 FUY393636:FUY393643 GEU393636:GEU393643 GOQ393636:GOQ393643 GYM393636:GYM393643 HII393636:HII393643 HSE393636:HSE393643 ICA393636:ICA393643 ILW393636:ILW393643 IVS393636:IVS393643 JFO393636:JFO393643 JPK393636:JPK393643 JZG393636:JZG393643 KJC393636:KJC393643 KSY393636:KSY393643 LCU393636:LCU393643 LMQ393636:LMQ393643 LWM393636:LWM393643 MGI393636:MGI393643 MQE393636:MQE393643 NAA393636:NAA393643 NJW393636:NJW393643 NTS393636:NTS393643 ODO393636:ODO393643 ONK393636:ONK393643 OXG393636:OXG393643 PHC393636:PHC393643 PQY393636:PQY393643 QAU393636:QAU393643 QKQ393636:QKQ393643 QUM393636:QUM393643 REI393636:REI393643 ROE393636:ROE393643 RYA393636:RYA393643 SHW393636:SHW393643 SRS393636:SRS393643 TBO393636:TBO393643 TLK393636:TLK393643 TVG393636:TVG393643 UFC393636:UFC393643 UOY393636:UOY393643 UYU393636:UYU393643 VIQ393636:VIQ393643 VSM393636:VSM393643 WCI393636:WCI393643 WME393636:WME393643 WWA393636:WWA393643 S459172:S459179 JO459172:JO459179 TK459172:TK459179 ADG459172:ADG459179 ANC459172:ANC459179 AWY459172:AWY459179 BGU459172:BGU459179 BQQ459172:BQQ459179 CAM459172:CAM459179 CKI459172:CKI459179 CUE459172:CUE459179 DEA459172:DEA459179 DNW459172:DNW459179 DXS459172:DXS459179 EHO459172:EHO459179 ERK459172:ERK459179 FBG459172:FBG459179 FLC459172:FLC459179 FUY459172:FUY459179 GEU459172:GEU459179 GOQ459172:GOQ459179 GYM459172:GYM459179 HII459172:HII459179 HSE459172:HSE459179 ICA459172:ICA459179 ILW459172:ILW459179 IVS459172:IVS459179 JFO459172:JFO459179 JPK459172:JPK459179 JZG459172:JZG459179 KJC459172:KJC459179 KSY459172:KSY459179 LCU459172:LCU459179 LMQ459172:LMQ459179 LWM459172:LWM459179 MGI459172:MGI459179 MQE459172:MQE459179 NAA459172:NAA459179 NJW459172:NJW459179 NTS459172:NTS459179 ODO459172:ODO459179 ONK459172:ONK459179 OXG459172:OXG459179 PHC459172:PHC459179 PQY459172:PQY459179 QAU459172:QAU459179 QKQ459172:QKQ459179 QUM459172:QUM459179 REI459172:REI459179 ROE459172:ROE459179 RYA459172:RYA459179 SHW459172:SHW459179 SRS459172:SRS459179 TBO459172:TBO459179 TLK459172:TLK459179 TVG459172:TVG459179 UFC459172:UFC459179 UOY459172:UOY459179 UYU459172:UYU459179 VIQ459172:VIQ459179 VSM459172:VSM459179 WCI459172:WCI459179 WME459172:WME459179 WWA459172:WWA459179 S524708:S524715 JO524708:JO524715 TK524708:TK524715 ADG524708:ADG524715 ANC524708:ANC524715 AWY524708:AWY524715 BGU524708:BGU524715 BQQ524708:BQQ524715 CAM524708:CAM524715 CKI524708:CKI524715 CUE524708:CUE524715 DEA524708:DEA524715 DNW524708:DNW524715 DXS524708:DXS524715 EHO524708:EHO524715 ERK524708:ERK524715 FBG524708:FBG524715 FLC524708:FLC524715 FUY524708:FUY524715 GEU524708:GEU524715 GOQ524708:GOQ524715 GYM524708:GYM524715 HII524708:HII524715 HSE524708:HSE524715 ICA524708:ICA524715 ILW524708:ILW524715 IVS524708:IVS524715 JFO524708:JFO524715 JPK524708:JPK524715 JZG524708:JZG524715 KJC524708:KJC524715 KSY524708:KSY524715 LCU524708:LCU524715 LMQ524708:LMQ524715 LWM524708:LWM524715 MGI524708:MGI524715 MQE524708:MQE524715 NAA524708:NAA524715 NJW524708:NJW524715 NTS524708:NTS524715 ODO524708:ODO524715 ONK524708:ONK524715 OXG524708:OXG524715 PHC524708:PHC524715 PQY524708:PQY524715 QAU524708:QAU524715 QKQ524708:QKQ524715 QUM524708:QUM524715 REI524708:REI524715 ROE524708:ROE524715 RYA524708:RYA524715 SHW524708:SHW524715 SRS524708:SRS524715 TBO524708:TBO524715 TLK524708:TLK524715 TVG524708:TVG524715 UFC524708:UFC524715 UOY524708:UOY524715 UYU524708:UYU524715 VIQ524708:VIQ524715 VSM524708:VSM524715 WCI524708:WCI524715 WME524708:WME524715 WWA524708:WWA524715 S590244:S590251 JO590244:JO590251 TK590244:TK590251 ADG590244:ADG590251 ANC590244:ANC590251 AWY590244:AWY590251 BGU590244:BGU590251 BQQ590244:BQQ590251 CAM590244:CAM590251 CKI590244:CKI590251 CUE590244:CUE590251 DEA590244:DEA590251 DNW590244:DNW590251 DXS590244:DXS590251 EHO590244:EHO590251 ERK590244:ERK590251 FBG590244:FBG590251 FLC590244:FLC590251 FUY590244:FUY590251 GEU590244:GEU590251 GOQ590244:GOQ590251 GYM590244:GYM590251 HII590244:HII590251 HSE590244:HSE590251 ICA590244:ICA590251 ILW590244:ILW590251 IVS590244:IVS590251 JFO590244:JFO590251 JPK590244:JPK590251 JZG590244:JZG590251 KJC590244:KJC590251 KSY590244:KSY590251 LCU590244:LCU590251 LMQ590244:LMQ590251 LWM590244:LWM590251 MGI590244:MGI590251 MQE590244:MQE590251 NAA590244:NAA590251 NJW590244:NJW590251 NTS590244:NTS590251 ODO590244:ODO590251 ONK590244:ONK590251 OXG590244:OXG590251 PHC590244:PHC590251 PQY590244:PQY590251 QAU590244:QAU590251 QKQ590244:QKQ590251 QUM590244:QUM590251 REI590244:REI590251 ROE590244:ROE590251 RYA590244:RYA590251 SHW590244:SHW590251 SRS590244:SRS590251 TBO590244:TBO590251 TLK590244:TLK590251 TVG590244:TVG590251 UFC590244:UFC590251 UOY590244:UOY590251 UYU590244:UYU590251 VIQ590244:VIQ590251 VSM590244:VSM590251 WCI590244:WCI590251 WME590244:WME590251 WWA590244:WWA590251 S655780:S655787 JO655780:JO655787 TK655780:TK655787 ADG655780:ADG655787 ANC655780:ANC655787 AWY655780:AWY655787 BGU655780:BGU655787 BQQ655780:BQQ655787 CAM655780:CAM655787 CKI655780:CKI655787 CUE655780:CUE655787 DEA655780:DEA655787 DNW655780:DNW655787 DXS655780:DXS655787 EHO655780:EHO655787 ERK655780:ERK655787 FBG655780:FBG655787 FLC655780:FLC655787 FUY655780:FUY655787 GEU655780:GEU655787 GOQ655780:GOQ655787 GYM655780:GYM655787 HII655780:HII655787 HSE655780:HSE655787 ICA655780:ICA655787 ILW655780:ILW655787 IVS655780:IVS655787 JFO655780:JFO655787 JPK655780:JPK655787 JZG655780:JZG655787 KJC655780:KJC655787 KSY655780:KSY655787 LCU655780:LCU655787 LMQ655780:LMQ655787 LWM655780:LWM655787 MGI655780:MGI655787 MQE655780:MQE655787 NAA655780:NAA655787 NJW655780:NJW655787 NTS655780:NTS655787 ODO655780:ODO655787 ONK655780:ONK655787 OXG655780:OXG655787 PHC655780:PHC655787 PQY655780:PQY655787 QAU655780:QAU655787 QKQ655780:QKQ655787 QUM655780:QUM655787 REI655780:REI655787 ROE655780:ROE655787 RYA655780:RYA655787 SHW655780:SHW655787 SRS655780:SRS655787 TBO655780:TBO655787 TLK655780:TLK655787 TVG655780:TVG655787 UFC655780:UFC655787 UOY655780:UOY655787 UYU655780:UYU655787 VIQ655780:VIQ655787 VSM655780:VSM655787 WCI655780:WCI655787 WME655780:WME655787 WWA655780:WWA655787 S721316:S721323 JO721316:JO721323 TK721316:TK721323 ADG721316:ADG721323 ANC721316:ANC721323 AWY721316:AWY721323 BGU721316:BGU721323 BQQ721316:BQQ721323 CAM721316:CAM721323 CKI721316:CKI721323 CUE721316:CUE721323 DEA721316:DEA721323 DNW721316:DNW721323 DXS721316:DXS721323 EHO721316:EHO721323 ERK721316:ERK721323 FBG721316:FBG721323 FLC721316:FLC721323 FUY721316:FUY721323 GEU721316:GEU721323 GOQ721316:GOQ721323 GYM721316:GYM721323 HII721316:HII721323 HSE721316:HSE721323 ICA721316:ICA721323 ILW721316:ILW721323 IVS721316:IVS721323 JFO721316:JFO721323 JPK721316:JPK721323 JZG721316:JZG721323 KJC721316:KJC721323 KSY721316:KSY721323 LCU721316:LCU721323 LMQ721316:LMQ721323 LWM721316:LWM721323 MGI721316:MGI721323 MQE721316:MQE721323 NAA721316:NAA721323 NJW721316:NJW721323 NTS721316:NTS721323 ODO721316:ODO721323 ONK721316:ONK721323 OXG721316:OXG721323 PHC721316:PHC721323 PQY721316:PQY721323 QAU721316:QAU721323 QKQ721316:QKQ721323 QUM721316:QUM721323 REI721316:REI721323 ROE721316:ROE721323 RYA721316:RYA721323 SHW721316:SHW721323 SRS721316:SRS721323 TBO721316:TBO721323 TLK721316:TLK721323 TVG721316:TVG721323 UFC721316:UFC721323 UOY721316:UOY721323 UYU721316:UYU721323 VIQ721316:VIQ721323 VSM721316:VSM721323 WCI721316:WCI721323 WME721316:WME721323 WWA721316:WWA721323 S786852:S786859 JO786852:JO786859 TK786852:TK786859 ADG786852:ADG786859 ANC786852:ANC786859 AWY786852:AWY786859 BGU786852:BGU786859 BQQ786852:BQQ786859 CAM786852:CAM786859 CKI786852:CKI786859 CUE786852:CUE786859 DEA786852:DEA786859 DNW786852:DNW786859 DXS786852:DXS786859 EHO786852:EHO786859 ERK786852:ERK786859 FBG786852:FBG786859 FLC786852:FLC786859 FUY786852:FUY786859 GEU786852:GEU786859 GOQ786852:GOQ786859 GYM786852:GYM786859 HII786852:HII786859 HSE786852:HSE786859 ICA786852:ICA786859 ILW786852:ILW786859 IVS786852:IVS786859 JFO786852:JFO786859 JPK786852:JPK786859 JZG786852:JZG786859 KJC786852:KJC786859 KSY786852:KSY786859 LCU786852:LCU786859 LMQ786852:LMQ786859 LWM786852:LWM786859 MGI786852:MGI786859 MQE786852:MQE786859 NAA786852:NAA786859 NJW786852:NJW786859 NTS786852:NTS786859 ODO786852:ODO786859 ONK786852:ONK786859 OXG786852:OXG786859 PHC786852:PHC786859 PQY786852:PQY786859 QAU786852:QAU786859 QKQ786852:QKQ786859 QUM786852:QUM786859 REI786852:REI786859 ROE786852:ROE786859 RYA786852:RYA786859 SHW786852:SHW786859 SRS786852:SRS786859 TBO786852:TBO786859 TLK786852:TLK786859 TVG786852:TVG786859 UFC786852:UFC786859 UOY786852:UOY786859 UYU786852:UYU786859 VIQ786852:VIQ786859 VSM786852:VSM786859 WCI786852:WCI786859 WME786852:WME786859 WWA786852:WWA786859 S852388:S852395 JO852388:JO852395 TK852388:TK852395 ADG852388:ADG852395 ANC852388:ANC852395 AWY852388:AWY852395 BGU852388:BGU852395 BQQ852388:BQQ852395 CAM852388:CAM852395 CKI852388:CKI852395 CUE852388:CUE852395 DEA852388:DEA852395 DNW852388:DNW852395 DXS852388:DXS852395 EHO852388:EHO852395 ERK852388:ERK852395 FBG852388:FBG852395 FLC852388:FLC852395 FUY852388:FUY852395 GEU852388:GEU852395 GOQ852388:GOQ852395 GYM852388:GYM852395 HII852388:HII852395 HSE852388:HSE852395 ICA852388:ICA852395 ILW852388:ILW852395 IVS852388:IVS852395 JFO852388:JFO852395 JPK852388:JPK852395 JZG852388:JZG852395 KJC852388:KJC852395 KSY852388:KSY852395 LCU852388:LCU852395 LMQ852388:LMQ852395 LWM852388:LWM852395 MGI852388:MGI852395 MQE852388:MQE852395 NAA852388:NAA852395 NJW852388:NJW852395 NTS852388:NTS852395 ODO852388:ODO852395 ONK852388:ONK852395 OXG852388:OXG852395 PHC852388:PHC852395 PQY852388:PQY852395 QAU852388:QAU852395 QKQ852388:QKQ852395 QUM852388:QUM852395 REI852388:REI852395 ROE852388:ROE852395 RYA852388:RYA852395 SHW852388:SHW852395 SRS852388:SRS852395 TBO852388:TBO852395 TLK852388:TLK852395 TVG852388:TVG852395 UFC852388:UFC852395 UOY852388:UOY852395 UYU852388:UYU852395 VIQ852388:VIQ852395 VSM852388:VSM852395 WCI852388:WCI852395 WME852388:WME852395 WWA852388:WWA852395 S917924:S917931 JO917924:JO917931 TK917924:TK917931 ADG917924:ADG917931 ANC917924:ANC917931 AWY917924:AWY917931 BGU917924:BGU917931 BQQ917924:BQQ917931 CAM917924:CAM917931 CKI917924:CKI917931 CUE917924:CUE917931 DEA917924:DEA917931 DNW917924:DNW917931 DXS917924:DXS917931 EHO917924:EHO917931 ERK917924:ERK917931 FBG917924:FBG917931 FLC917924:FLC917931 FUY917924:FUY917931 GEU917924:GEU917931 GOQ917924:GOQ917931 GYM917924:GYM917931 HII917924:HII917931 HSE917924:HSE917931 ICA917924:ICA917931 ILW917924:ILW917931 IVS917924:IVS917931 JFO917924:JFO917931 JPK917924:JPK917931 JZG917924:JZG917931 KJC917924:KJC917931 KSY917924:KSY917931 LCU917924:LCU917931 LMQ917924:LMQ917931 LWM917924:LWM917931 MGI917924:MGI917931 MQE917924:MQE917931 NAA917924:NAA917931 NJW917924:NJW917931 NTS917924:NTS917931 ODO917924:ODO917931 ONK917924:ONK917931 OXG917924:OXG917931 PHC917924:PHC917931 PQY917924:PQY917931 QAU917924:QAU917931 QKQ917924:QKQ917931 QUM917924:QUM917931 REI917924:REI917931 ROE917924:ROE917931 RYA917924:RYA917931 SHW917924:SHW917931 SRS917924:SRS917931 TBO917924:TBO917931 TLK917924:TLK917931 TVG917924:TVG917931 UFC917924:UFC917931 UOY917924:UOY917931 UYU917924:UYU917931 VIQ917924:VIQ917931 VSM917924:VSM917931 WCI917924:WCI917931 WME917924:WME917931 WWA917924:WWA917931 S983460:S983467 JO983460:JO983467 TK983460:TK983467 ADG983460:ADG983467 ANC983460:ANC983467 AWY983460:AWY983467 BGU983460:BGU983467 BQQ983460:BQQ983467 CAM983460:CAM983467 CKI983460:CKI983467 CUE983460:CUE983467 DEA983460:DEA983467 DNW983460:DNW983467 DXS983460:DXS983467 EHO983460:EHO983467 ERK983460:ERK983467 FBG983460:FBG983467 FLC983460:FLC983467 FUY983460:FUY983467 GEU983460:GEU983467 GOQ983460:GOQ983467 GYM983460:GYM983467 HII983460:HII983467 HSE983460:HSE983467 ICA983460:ICA983467 ILW983460:ILW983467 IVS983460:IVS983467 JFO983460:JFO983467 JPK983460:JPK983467 JZG983460:JZG983467 KJC983460:KJC983467 KSY983460:KSY983467 LCU983460:LCU983467 LMQ983460:LMQ983467 LWM983460:LWM983467 MGI983460:MGI983467 MQE983460:MQE983467 NAA983460:NAA983467 NJW983460:NJW983467 NTS983460:NTS983467 ODO983460:ODO983467 ONK983460:ONK983467 OXG983460:OXG983467 PHC983460:PHC983467 PQY983460:PQY983467 QAU983460:QAU983467 QKQ983460:QKQ983467 QUM983460:QUM983467 REI983460:REI983467 ROE983460:ROE983467 RYA983460:RYA983467 SHW983460:SHW983467 SRS983460:SRS983467 TBO983460:TBO983467 TLK983460:TLK983467 TVG983460:TVG983467 UFC983460:UFC983467 UOY983460:UOY983467 UYU983460:UYU983467 VIQ983460:VIQ983467 VSM983460:VSM983467 WCI983460:WCI983467 WME983460:WME983467 WWA983460:WWA983467 S552:S559 JO552:JO559 TK552:TK559 ADG552:ADG559 ANC552:ANC559 AWY552:AWY559 BGU552:BGU559 BQQ552:BQQ559 CAM552:CAM559 CKI552:CKI559 CUE552:CUE559 DEA552:DEA559 DNW552:DNW559 DXS552:DXS559 EHO552:EHO559 ERK552:ERK559 FBG552:FBG559 FLC552:FLC559 FUY552:FUY559 GEU552:GEU559 GOQ552:GOQ559 GYM552:GYM559 HII552:HII559 HSE552:HSE559 ICA552:ICA559 ILW552:ILW559 IVS552:IVS559 JFO552:JFO559 JPK552:JPK559 JZG552:JZG559 KJC552:KJC559 KSY552:KSY559 LCU552:LCU559 LMQ552:LMQ559 LWM552:LWM559 MGI552:MGI559 MQE552:MQE559 NAA552:NAA559 NJW552:NJW559 NTS552:NTS559 ODO552:ODO559 ONK552:ONK559 OXG552:OXG559 PHC552:PHC559 PQY552:PQY559 QAU552:QAU559 QKQ552:QKQ559 QUM552:QUM559 REI552:REI559 ROE552:ROE559 RYA552:RYA559 SHW552:SHW559 SRS552:SRS559 TBO552:TBO559 TLK552:TLK559 TVG552:TVG559 UFC552:UFC559 UOY552:UOY559 UYU552:UYU559 VIQ552:VIQ559 VSM552:VSM559 WCI552:WCI559 WME552:WME559 WWA552:WWA559 S66088:S66095 JO66088:JO66095 TK66088:TK66095 ADG66088:ADG66095 ANC66088:ANC66095 AWY66088:AWY66095 BGU66088:BGU66095 BQQ66088:BQQ66095 CAM66088:CAM66095 CKI66088:CKI66095 CUE66088:CUE66095 DEA66088:DEA66095 DNW66088:DNW66095 DXS66088:DXS66095 EHO66088:EHO66095 ERK66088:ERK66095 FBG66088:FBG66095 FLC66088:FLC66095 FUY66088:FUY66095 GEU66088:GEU66095 GOQ66088:GOQ66095 GYM66088:GYM66095 HII66088:HII66095 HSE66088:HSE66095 ICA66088:ICA66095 ILW66088:ILW66095 IVS66088:IVS66095 JFO66088:JFO66095 JPK66088:JPK66095 JZG66088:JZG66095 KJC66088:KJC66095 KSY66088:KSY66095 LCU66088:LCU66095 LMQ66088:LMQ66095 LWM66088:LWM66095 MGI66088:MGI66095 MQE66088:MQE66095 NAA66088:NAA66095 NJW66088:NJW66095 NTS66088:NTS66095 ODO66088:ODO66095 ONK66088:ONK66095 OXG66088:OXG66095 PHC66088:PHC66095 PQY66088:PQY66095 QAU66088:QAU66095 QKQ66088:QKQ66095 QUM66088:QUM66095 REI66088:REI66095 ROE66088:ROE66095 RYA66088:RYA66095 SHW66088:SHW66095 SRS66088:SRS66095 TBO66088:TBO66095 TLK66088:TLK66095 TVG66088:TVG66095 UFC66088:UFC66095 UOY66088:UOY66095 UYU66088:UYU66095 VIQ66088:VIQ66095 VSM66088:VSM66095 WCI66088:WCI66095 WME66088:WME66095 WWA66088:WWA66095 S131624:S131631 JO131624:JO131631 TK131624:TK131631 ADG131624:ADG131631 ANC131624:ANC131631 AWY131624:AWY131631 BGU131624:BGU131631 BQQ131624:BQQ131631 CAM131624:CAM131631 CKI131624:CKI131631 CUE131624:CUE131631 DEA131624:DEA131631 DNW131624:DNW131631 DXS131624:DXS131631 EHO131624:EHO131631 ERK131624:ERK131631 FBG131624:FBG131631 FLC131624:FLC131631 FUY131624:FUY131631 GEU131624:GEU131631 GOQ131624:GOQ131631 GYM131624:GYM131631 HII131624:HII131631 HSE131624:HSE131631 ICA131624:ICA131631 ILW131624:ILW131631 IVS131624:IVS131631 JFO131624:JFO131631 JPK131624:JPK131631 JZG131624:JZG131631 KJC131624:KJC131631 KSY131624:KSY131631 LCU131624:LCU131631 LMQ131624:LMQ131631 LWM131624:LWM131631 MGI131624:MGI131631 MQE131624:MQE131631 NAA131624:NAA131631 NJW131624:NJW131631 NTS131624:NTS131631 ODO131624:ODO131631 ONK131624:ONK131631 OXG131624:OXG131631 PHC131624:PHC131631 PQY131624:PQY131631 QAU131624:QAU131631 QKQ131624:QKQ131631 QUM131624:QUM131631 REI131624:REI131631 ROE131624:ROE131631 RYA131624:RYA131631 SHW131624:SHW131631 SRS131624:SRS131631 TBO131624:TBO131631 TLK131624:TLK131631 TVG131624:TVG131631 UFC131624:UFC131631 UOY131624:UOY131631 UYU131624:UYU131631 VIQ131624:VIQ131631 VSM131624:VSM131631 WCI131624:WCI131631 WME131624:WME131631 WWA131624:WWA131631 S197160:S197167 JO197160:JO197167 TK197160:TK197167 ADG197160:ADG197167 ANC197160:ANC197167 AWY197160:AWY197167 BGU197160:BGU197167 BQQ197160:BQQ197167 CAM197160:CAM197167 CKI197160:CKI197167 CUE197160:CUE197167 DEA197160:DEA197167 DNW197160:DNW197167 DXS197160:DXS197167 EHO197160:EHO197167 ERK197160:ERK197167 FBG197160:FBG197167 FLC197160:FLC197167 FUY197160:FUY197167 GEU197160:GEU197167 GOQ197160:GOQ197167 GYM197160:GYM197167 HII197160:HII197167 HSE197160:HSE197167 ICA197160:ICA197167 ILW197160:ILW197167 IVS197160:IVS197167 JFO197160:JFO197167 JPK197160:JPK197167 JZG197160:JZG197167 KJC197160:KJC197167 KSY197160:KSY197167 LCU197160:LCU197167 LMQ197160:LMQ197167 LWM197160:LWM197167 MGI197160:MGI197167 MQE197160:MQE197167 NAA197160:NAA197167 NJW197160:NJW197167 NTS197160:NTS197167 ODO197160:ODO197167 ONK197160:ONK197167 OXG197160:OXG197167 PHC197160:PHC197167 PQY197160:PQY197167 QAU197160:QAU197167 QKQ197160:QKQ197167 QUM197160:QUM197167 REI197160:REI197167 ROE197160:ROE197167 RYA197160:RYA197167 SHW197160:SHW197167 SRS197160:SRS197167 TBO197160:TBO197167 TLK197160:TLK197167 TVG197160:TVG197167 UFC197160:UFC197167 UOY197160:UOY197167 UYU197160:UYU197167 VIQ197160:VIQ197167 VSM197160:VSM197167 WCI197160:WCI197167 WME197160:WME197167 WWA197160:WWA197167 S262696:S262703 JO262696:JO262703 TK262696:TK262703 ADG262696:ADG262703 ANC262696:ANC262703 AWY262696:AWY262703 BGU262696:BGU262703 BQQ262696:BQQ262703 CAM262696:CAM262703 CKI262696:CKI262703 CUE262696:CUE262703 DEA262696:DEA262703 DNW262696:DNW262703 DXS262696:DXS262703 EHO262696:EHO262703 ERK262696:ERK262703 FBG262696:FBG262703 FLC262696:FLC262703 FUY262696:FUY262703 GEU262696:GEU262703 GOQ262696:GOQ262703 GYM262696:GYM262703 HII262696:HII262703 HSE262696:HSE262703 ICA262696:ICA262703 ILW262696:ILW262703 IVS262696:IVS262703 JFO262696:JFO262703 JPK262696:JPK262703 JZG262696:JZG262703 KJC262696:KJC262703 KSY262696:KSY262703 LCU262696:LCU262703 LMQ262696:LMQ262703 LWM262696:LWM262703 MGI262696:MGI262703 MQE262696:MQE262703 NAA262696:NAA262703 NJW262696:NJW262703 NTS262696:NTS262703 ODO262696:ODO262703 ONK262696:ONK262703 OXG262696:OXG262703 PHC262696:PHC262703 PQY262696:PQY262703 QAU262696:QAU262703 QKQ262696:QKQ262703 QUM262696:QUM262703 REI262696:REI262703 ROE262696:ROE262703 RYA262696:RYA262703 SHW262696:SHW262703 SRS262696:SRS262703 TBO262696:TBO262703 TLK262696:TLK262703 TVG262696:TVG262703 UFC262696:UFC262703 UOY262696:UOY262703 UYU262696:UYU262703 VIQ262696:VIQ262703 VSM262696:VSM262703 WCI262696:WCI262703 WME262696:WME262703 WWA262696:WWA262703 S328232:S328239 JO328232:JO328239 TK328232:TK328239 ADG328232:ADG328239 ANC328232:ANC328239 AWY328232:AWY328239 BGU328232:BGU328239 BQQ328232:BQQ328239 CAM328232:CAM328239 CKI328232:CKI328239 CUE328232:CUE328239 DEA328232:DEA328239 DNW328232:DNW328239 DXS328232:DXS328239 EHO328232:EHO328239 ERK328232:ERK328239 FBG328232:FBG328239 FLC328232:FLC328239 FUY328232:FUY328239 GEU328232:GEU328239 GOQ328232:GOQ328239 GYM328232:GYM328239 HII328232:HII328239 HSE328232:HSE328239 ICA328232:ICA328239 ILW328232:ILW328239 IVS328232:IVS328239 JFO328232:JFO328239 JPK328232:JPK328239 JZG328232:JZG328239 KJC328232:KJC328239 KSY328232:KSY328239 LCU328232:LCU328239 LMQ328232:LMQ328239 LWM328232:LWM328239 MGI328232:MGI328239 MQE328232:MQE328239 NAA328232:NAA328239 NJW328232:NJW328239 NTS328232:NTS328239 ODO328232:ODO328239 ONK328232:ONK328239 OXG328232:OXG328239 PHC328232:PHC328239 PQY328232:PQY328239 QAU328232:QAU328239 QKQ328232:QKQ328239 QUM328232:QUM328239 REI328232:REI328239 ROE328232:ROE328239 RYA328232:RYA328239 SHW328232:SHW328239 SRS328232:SRS328239 TBO328232:TBO328239 TLK328232:TLK328239 TVG328232:TVG328239 UFC328232:UFC328239 UOY328232:UOY328239 UYU328232:UYU328239 VIQ328232:VIQ328239 VSM328232:VSM328239 WCI328232:WCI328239 WME328232:WME328239 WWA328232:WWA328239 S393768:S393775 JO393768:JO393775 TK393768:TK393775 ADG393768:ADG393775 ANC393768:ANC393775 AWY393768:AWY393775 BGU393768:BGU393775 BQQ393768:BQQ393775 CAM393768:CAM393775 CKI393768:CKI393775 CUE393768:CUE393775 DEA393768:DEA393775 DNW393768:DNW393775 DXS393768:DXS393775 EHO393768:EHO393775 ERK393768:ERK393775 FBG393768:FBG393775 FLC393768:FLC393775 FUY393768:FUY393775 GEU393768:GEU393775 GOQ393768:GOQ393775 GYM393768:GYM393775 HII393768:HII393775 HSE393768:HSE393775 ICA393768:ICA393775 ILW393768:ILW393775 IVS393768:IVS393775 JFO393768:JFO393775 JPK393768:JPK393775 JZG393768:JZG393775 KJC393768:KJC393775 KSY393768:KSY393775 LCU393768:LCU393775 LMQ393768:LMQ393775 LWM393768:LWM393775 MGI393768:MGI393775 MQE393768:MQE393775 NAA393768:NAA393775 NJW393768:NJW393775 NTS393768:NTS393775 ODO393768:ODO393775 ONK393768:ONK393775 OXG393768:OXG393775 PHC393768:PHC393775 PQY393768:PQY393775 QAU393768:QAU393775 QKQ393768:QKQ393775 QUM393768:QUM393775 REI393768:REI393775 ROE393768:ROE393775 RYA393768:RYA393775 SHW393768:SHW393775 SRS393768:SRS393775 TBO393768:TBO393775 TLK393768:TLK393775 TVG393768:TVG393775 UFC393768:UFC393775 UOY393768:UOY393775 UYU393768:UYU393775 VIQ393768:VIQ393775 VSM393768:VSM393775 WCI393768:WCI393775 WME393768:WME393775 WWA393768:WWA393775 S459304:S459311 JO459304:JO459311 TK459304:TK459311 ADG459304:ADG459311 ANC459304:ANC459311 AWY459304:AWY459311 BGU459304:BGU459311 BQQ459304:BQQ459311 CAM459304:CAM459311 CKI459304:CKI459311 CUE459304:CUE459311 DEA459304:DEA459311 DNW459304:DNW459311 DXS459304:DXS459311 EHO459304:EHO459311 ERK459304:ERK459311 FBG459304:FBG459311 FLC459304:FLC459311 FUY459304:FUY459311 GEU459304:GEU459311 GOQ459304:GOQ459311 GYM459304:GYM459311 HII459304:HII459311 HSE459304:HSE459311 ICA459304:ICA459311 ILW459304:ILW459311 IVS459304:IVS459311 JFO459304:JFO459311 JPK459304:JPK459311 JZG459304:JZG459311 KJC459304:KJC459311 KSY459304:KSY459311 LCU459304:LCU459311 LMQ459304:LMQ459311 LWM459304:LWM459311 MGI459304:MGI459311 MQE459304:MQE459311 NAA459304:NAA459311 NJW459304:NJW459311 NTS459304:NTS459311 ODO459304:ODO459311 ONK459304:ONK459311 OXG459304:OXG459311 PHC459304:PHC459311 PQY459304:PQY459311 QAU459304:QAU459311 QKQ459304:QKQ459311 QUM459304:QUM459311 REI459304:REI459311 ROE459304:ROE459311 RYA459304:RYA459311 SHW459304:SHW459311 SRS459304:SRS459311 TBO459304:TBO459311 TLK459304:TLK459311 TVG459304:TVG459311 UFC459304:UFC459311 UOY459304:UOY459311 UYU459304:UYU459311 VIQ459304:VIQ459311 VSM459304:VSM459311 WCI459304:WCI459311 WME459304:WME459311 WWA459304:WWA459311 S524840:S524847 JO524840:JO524847 TK524840:TK524847 ADG524840:ADG524847 ANC524840:ANC524847 AWY524840:AWY524847 BGU524840:BGU524847 BQQ524840:BQQ524847 CAM524840:CAM524847 CKI524840:CKI524847 CUE524840:CUE524847 DEA524840:DEA524847 DNW524840:DNW524847 DXS524840:DXS524847 EHO524840:EHO524847 ERK524840:ERK524847 FBG524840:FBG524847 FLC524840:FLC524847 FUY524840:FUY524847 GEU524840:GEU524847 GOQ524840:GOQ524847 GYM524840:GYM524847 HII524840:HII524847 HSE524840:HSE524847 ICA524840:ICA524847 ILW524840:ILW524847 IVS524840:IVS524847 JFO524840:JFO524847 JPK524840:JPK524847 JZG524840:JZG524847 KJC524840:KJC524847 KSY524840:KSY524847 LCU524840:LCU524847 LMQ524840:LMQ524847 LWM524840:LWM524847 MGI524840:MGI524847 MQE524840:MQE524847 NAA524840:NAA524847 NJW524840:NJW524847 NTS524840:NTS524847 ODO524840:ODO524847 ONK524840:ONK524847 OXG524840:OXG524847 PHC524840:PHC524847 PQY524840:PQY524847 QAU524840:QAU524847 QKQ524840:QKQ524847 QUM524840:QUM524847 REI524840:REI524847 ROE524840:ROE524847 RYA524840:RYA524847 SHW524840:SHW524847 SRS524840:SRS524847 TBO524840:TBO524847 TLK524840:TLK524847 TVG524840:TVG524847 UFC524840:UFC524847 UOY524840:UOY524847 UYU524840:UYU524847 VIQ524840:VIQ524847 VSM524840:VSM524847 WCI524840:WCI524847 WME524840:WME524847 WWA524840:WWA524847 S590376:S590383 JO590376:JO590383 TK590376:TK590383 ADG590376:ADG590383 ANC590376:ANC590383 AWY590376:AWY590383 BGU590376:BGU590383 BQQ590376:BQQ590383 CAM590376:CAM590383 CKI590376:CKI590383 CUE590376:CUE590383 DEA590376:DEA590383 DNW590376:DNW590383 DXS590376:DXS590383 EHO590376:EHO590383 ERK590376:ERK590383 FBG590376:FBG590383 FLC590376:FLC590383 FUY590376:FUY590383 GEU590376:GEU590383 GOQ590376:GOQ590383 GYM590376:GYM590383 HII590376:HII590383 HSE590376:HSE590383 ICA590376:ICA590383 ILW590376:ILW590383 IVS590376:IVS590383 JFO590376:JFO590383 JPK590376:JPK590383 JZG590376:JZG590383 KJC590376:KJC590383 KSY590376:KSY590383 LCU590376:LCU590383 LMQ590376:LMQ590383 LWM590376:LWM590383 MGI590376:MGI590383 MQE590376:MQE590383 NAA590376:NAA590383 NJW590376:NJW590383 NTS590376:NTS590383 ODO590376:ODO590383 ONK590376:ONK590383 OXG590376:OXG590383 PHC590376:PHC590383 PQY590376:PQY590383 QAU590376:QAU590383 QKQ590376:QKQ590383 QUM590376:QUM590383 REI590376:REI590383 ROE590376:ROE590383 RYA590376:RYA590383 SHW590376:SHW590383 SRS590376:SRS590383 TBO590376:TBO590383 TLK590376:TLK590383 TVG590376:TVG590383 UFC590376:UFC590383 UOY590376:UOY590383 UYU590376:UYU590383 VIQ590376:VIQ590383 VSM590376:VSM590383 WCI590376:WCI590383 WME590376:WME590383 WWA590376:WWA590383 S655912:S655919 JO655912:JO655919 TK655912:TK655919 ADG655912:ADG655919 ANC655912:ANC655919 AWY655912:AWY655919 BGU655912:BGU655919 BQQ655912:BQQ655919 CAM655912:CAM655919 CKI655912:CKI655919 CUE655912:CUE655919 DEA655912:DEA655919 DNW655912:DNW655919 DXS655912:DXS655919 EHO655912:EHO655919 ERK655912:ERK655919 FBG655912:FBG655919 FLC655912:FLC655919 FUY655912:FUY655919 GEU655912:GEU655919 GOQ655912:GOQ655919 GYM655912:GYM655919 HII655912:HII655919 HSE655912:HSE655919 ICA655912:ICA655919 ILW655912:ILW655919 IVS655912:IVS655919 JFO655912:JFO655919 JPK655912:JPK655919 JZG655912:JZG655919 KJC655912:KJC655919 KSY655912:KSY655919 LCU655912:LCU655919 LMQ655912:LMQ655919 LWM655912:LWM655919 MGI655912:MGI655919 MQE655912:MQE655919 NAA655912:NAA655919 NJW655912:NJW655919 NTS655912:NTS655919 ODO655912:ODO655919 ONK655912:ONK655919 OXG655912:OXG655919 PHC655912:PHC655919 PQY655912:PQY655919 QAU655912:QAU655919 QKQ655912:QKQ655919 QUM655912:QUM655919 REI655912:REI655919 ROE655912:ROE655919 RYA655912:RYA655919 SHW655912:SHW655919 SRS655912:SRS655919 TBO655912:TBO655919 TLK655912:TLK655919 TVG655912:TVG655919 UFC655912:UFC655919 UOY655912:UOY655919 UYU655912:UYU655919 VIQ655912:VIQ655919 VSM655912:VSM655919 WCI655912:WCI655919 WME655912:WME655919 WWA655912:WWA655919 S721448:S721455 JO721448:JO721455 TK721448:TK721455 ADG721448:ADG721455 ANC721448:ANC721455 AWY721448:AWY721455 BGU721448:BGU721455 BQQ721448:BQQ721455 CAM721448:CAM721455 CKI721448:CKI721455 CUE721448:CUE721455 DEA721448:DEA721455 DNW721448:DNW721455 DXS721448:DXS721455 EHO721448:EHO721455 ERK721448:ERK721455 FBG721448:FBG721455 FLC721448:FLC721455 FUY721448:FUY721455 GEU721448:GEU721455 GOQ721448:GOQ721455 GYM721448:GYM721455 HII721448:HII721455 HSE721448:HSE721455 ICA721448:ICA721455 ILW721448:ILW721455 IVS721448:IVS721455 JFO721448:JFO721455 JPK721448:JPK721455 JZG721448:JZG721455 KJC721448:KJC721455 KSY721448:KSY721455 LCU721448:LCU721455 LMQ721448:LMQ721455 LWM721448:LWM721455 MGI721448:MGI721455 MQE721448:MQE721455 NAA721448:NAA721455 NJW721448:NJW721455 NTS721448:NTS721455 ODO721448:ODO721455 ONK721448:ONK721455 OXG721448:OXG721455 PHC721448:PHC721455 PQY721448:PQY721455 QAU721448:QAU721455 QKQ721448:QKQ721455 QUM721448:QUM721455 REI721448:REI721455 ROE721448:ROE721455 RYA721448:RYA721455 SHW721448:SHW721455 SRS721448:SRS721455 TBO721448:TBO721455 TLK721448:TLK721455 TVG721448:TVG721455 UFC721448:UFC721455 UOY721448:UOY721455 UYU721448:UYU721455 VIQ721448:VIQ721455 VSM721448:VSM721455 WCI721448:WCI721455 WME721448:WME721455 WWA721448:WWA721455 S786984:S786991 JO786984:JO786991 TK786984:TK786991 ADG786984:ADG786991 ANC786984:ANC786991 AWY786984:AWY786991 BGU786984:BGU786991 BQQ786984:BQQ786991 CAM786984:CAM786991 CKI786984:CKI786991 CUE786984:CUE786991 DEA786984:DEA786991 DNW786984:DNW786991 DXS786984:DXS786991 EHO786984:EHO786991 ERK786984:ERK786991 FBG786984:FBG786991 FLC786984:FLC786991 FUY786984:FUY786991 GEU786984:GEU786991 GOQ786984:GOQ786991 GYM786984:GYM786991 HII786984:HII786991 HSE786984:HSE786991 ICA786984:ICA786991 ILW786984:ILW786991 IVS786984:IVS786991 JFO786984:JFO786991 JPK786984:JPK786991 JZG786984:JZG786991 KJC786984:KJC786991 KSY786984:KSY786991 LCU786984:LCU786991 LMQ786984:LMQ786991 LWM786984:LWM786991 MGI786984:MGI786991 MQE786984:MQE786991 NAA786984:NAA786991 NJW786984:NJW786991 NTS786984:NTS786991 ODO786984:ODO786991 ONK786984:ONK786991 OXG786984:OXG786991 PHC786984:PHC786991 PQY786984:PQY786991 QAU786984:QAU786991 QKQ786984:QKQ786991 QUM786984:QUM786991 REI786984:REI786991 ROE786984:ROE786991 RYA786984:RYA786991 SHW786984:SHW786991 SRS786984:SRS786991 TBO786984:TBO786991 TLK786984:TLK786991 TVG786984:TVG786991 UFC786984:UFC786991 UOY786984:UOY786991 UYU786984:UYU786991 VIQ786984:VIQ786991 VSM786984:VSM786991 WCI786984:WCI786991 WME786984:WME786991 WWA786984:WWA786991 S852520:S852527 JO852520:JO852527 TK852520:TK852527 ADG852520:ADG852527 ANC852520:ANC852527 AWY852520:AWY852527 BGU852520:BGU852527 BQQ852520:BQQ852527 CAM852520:CAM852527 CKI852520:CKI852527 CUE852520:CUE852527 DEA852520:DEA852527 DNW852520:DNW852527 DXS852520:DXS852527 EHO852520:EHO852527 ERK852520:ERK852527 FBG852520:FBG852527 FLC852520:FLC852527 FUY852520:FUY852527 GEU852520:GEU852527 GOQ852520:GOQ852527 GYM852520:GYM852527 HII852520:HII852527 HSE852520:HSE852527 ICA852520:ICA852527 ILW852520:ILW852527 IVS852520:IVS852527 JFO852520:JFO852527 JPK852520:JPK852527 JZG852520:JZG852527 KJC852520:KJC852527 KSY852520:KSY852527 LCU852520:LCU852527 LMQ852520:LMQ852527 LWM852520:LWM852527 MGI852520:MGI852527 MQE852520:MQE852527 NAA852520:NAA852527 NJW852520:NJW852527 NTS852520:NTS852527 ODO852520:ODO852527 ONK852520:ONK852527 OXG852520:OXG852527 PHC852520:PHC852527 PQY852520:PQY852527 QAU852520:QAU852527 QKQ852520:QKQ852527 QUM852520:QUM852527 REI852520:REI852527 ROE852520:ROE852527 RYA852520:RYA852527 SHW852520:SHW852527 SRS852520:SRS852527 TBO852520:TBO852527 TLK852520:TLK852527 TVG852520:TVG852527 UFC852520:UFC852527 UOY852520:UOY852527 UYU852520:UYU852527 VIQ852520:VIQ852527 VSM852520:VSM852527 WCI852520:WCI852527 WME852520:WME852527 WWA852520:WWA852527 S918056:S918063 JO918056:JO918063 TK918056:TK918063 ADG918056:ADG918063 ANC918056:ANC918063 AWY918056:AWY918063 BGU918056:BGU918063 BQQ918056:BQQ918063 CAM918056:CAM918063 CKI918056:CKI918063 CUE918056:CUE918063 DEA918056:DEA918063 DNW918056:DNW918063 DXS918056:DXS918063 EHO918056:EHO918063 ERK918056:ERK918063 FBG918056:FBG918063 FLC918056:FLC918063 FUY918056:FUY918063 GEU918056:GEU918063 GOQ918056:GOQ918063 GYM918056:GYM918063 HII918056:HII918063 HSE918056:HSE918063 ICA918056:ICA918063 ILW918056:ILW918063 IVS918056:IVS918063 JFO918056:JFO918063 JPK918056:JPK918063 JZG918056:JZG918063 KJC918056:KJC918063 KSY918056:KSY918063 LCU918056:LCU918063 LMQ918056:LMQ918063 LWM918056:LWM918063 MGI918056:MGI918063 MQE918056:MQE918063 NAA918056:NAA918063 NJW918056:NJW918063 NTS918056:NTS918063 ODO918056:ODO918063 ONK918056:ONK918063 OXG918056:OXG918063 PHC918056:PHC918063 PQY918056:PQY918063 QAU918056:QAU918063 QKQ918056:QKQ918063 QUM918056:QUM918063 REI918056:REI918063 ROE918056:ROE918063 RYA918056:RYA918063 SHW918056:SHW918063 SRS918056:SRS918063 TBO918056:TBO918063 TLK918056:TLK918063 TVG918056:TVG918063 UFC918056:UFC918063 UOY918056:UOY918063 UYU918056:UYU918063 VIQ918056:VIQ918063 VSM918056:VSM918063 WCI918056:WCI918063 WME918056:WME918063 WWA918056:WWA918063 S983592:S983599 JO983592:JO983599 TK983592:TK983599 ADG983592:ADG983599 ANC983592:ANC983599 AWY983592:AWY983599 BGU983592:BGU983599 BQQ983592:BQQ983599 CAM983592:CAM983599 CKI983592:CKI983599 CUE983592:CUE983599 DEA983592:DEA983599 DNW983592:DNW983599 DXS983592:DXS983599 EHO983592:EHO983599 ERK983592:ERK983599 FBG983592:FBG983599 FLC983592:FLC983599 FUY983592:FUY983599 GEU983592:GEU983599 GOQ983592:GOQ983599 GYM983592:GYM983599 HII983592:HII983599 HSE983592:HSE983599 ICA983592:ICA983599 ILW983592:ILW983599 IVS983592:IVS983599 JFO983592:JFO983599 JPK983592:JPK983599 JZG983592:JZG983599 KJC983592:KJC983599 KSY983592:KSY983599 LCU983592:LCU983599 LMQ983592:LMQ983599 LWM983592:LWM983599 MGI983592:MGI983599 MQE983592:MQE983599 NAA983592:NAA983599 NJW983592:NJW983599 NTS983592:NTS983599 ODO983592:ODO983599 ONK983592:ONK983599 OXG983592:OXG983599 PHC983592:PHC983599 PQY983592:PQY983599 QAU983592:QAU983599 QKQ983592:QKQ983599 QUM983592:QUM983599 REI983592:REI983599 ROE983592:ROE983599 RYA983592:RYA983599 SHW983592:SHW983599 SRS983592:SRS983599 TBO983592:TBO983599 TLK983592:TLK983599 TVG983592:TVG983599 UFC983592:UFC983599 UOY983592:UOY983599 UYU983592:UYU983599 VIQ983592:VIQ983599 VSM983592:VSM983599 WCI983592:WCI983599 WME983592:WME983599 WWA983592:WWA983599 S564:S571 JO564:JO571 TK564:TK571 ADG564:ADG571 ANC564:ANC571 AWY564:AWY571 BGU564:BGU571 BQQ564:BQQ571 CAM564:CAM571 CKI564:CKI571 CUE564:CUE571 DEA564:DEA571 DNW564:DNW571 DXS564:DXS571 EHO564:EHO571 ERK564:ERK571 FBG564:FBG571 FLC564:FLC571 FUY564:FUY571 GEU564:GEU571 GOQ564:GOQ571 GYM564:GYM571 HII564:HII571 HSE564:HSE571 ICA564:ICA571 ILW564:ILW571 IVS564:IVS571 JFO564:JFO571 JPK564:JPK571 JZG564:JZG571 KJC564:KJC571 KSY564:KSY571 LCU564:LCU571 LMQ564:LMQ571 LWM564:LWM571 MGI564:MGI571 MQE564:MQE571 NAA564:NAA571 NJW564:NJW571 NTS564:NTS571 ODO564:ODO571 ONK564:ONK571 OXG564:OXG571 PHC564:PHC571 PQY564:PQY571 QAU564:QAU571 QKQ564:QKQ571 QUM564:QUM571 REI564:REI571 ROE564:ROE571 RYA564:RYA571 SHW564:SHW571 SRS564:SRS571 TBO564:TBO571 TLK564:TLK571 TVG564:TVG571 UFC564:UFC571 UOY564:UOY571 UYU564:UYU571 VIQ564:VIQ571 VSM564:VSM571 WCI564:WCI571 WME564:WME571 WWA564:WWA571 S66100:S66107 JO66100:JO66107 TK66100:TK66107 ADG66100:ADG66107 ANC66100:ANC66107 AWY66100:AWY66107 BGU66100:BGU66107 BQQ66100:BQQ66107 CAM66100:CAM66107 CKI66100:CKI66107 CUE66100:CUE66107 DEA66100:DEA66107 DNW66100:DNW66107 DXS66100:DXS66107 EHO66100:EHO66107 ERK66100:ERK66107 FBG66100:FBG66107 FLC66100:FLC66107 FUY66100:FUY66107 GEU66100:GEU66107 GOQ66100:GOQ66107 GYM66100:GYM66107 HII66100:HII66107 HSE66100:HSE66107 ICA66100:ICA66107 ILW66100:ILW66107 IVS66100:IVS66107 JFO66100:JFO66107 JPK66100:JPK66107 JZG66100:JZG66107 KJC66100:KJC66107 KSY66100:KSY66107 LCU66100:LCU66107 LMQ66100:LMQ66107 LWM66100:LWM66107 MGI66100:MGI66107 MQE66100:MQE66107 NAA66100:NAA66107 NJW66100:NJW66107 NTS66100:NTS66107 ODO66100:ODO66107 ONK66100:ONK66107 OXG66100:OXG66107 PHC66100:PHC66107 PQY66100:PQY66107 QAU66100:QAU66107 QKQ66100:QKQ66107 QUM66100:QUM66107 REI66100:REI66107 ROE66100:ROE66107 RYA66100:RYA66107 SHW66100:SHW66107 SRS66100:SRS66107 TBO66100:TBO66107 TLK66100:TLK66107 TVG66100:TVG66107 UFC66100:UFC66107 UOY66100:UOY66107 UYU66100:UYU66107 VIQ66100:VIQ66107 VSM66100:VSM66107 WCI66100:WCI66107 WME66100:WME66107 WWA66100:WWA66107 S131636:S131643 JO131636:JO131643 TK131636:TK131643 ADG131636:ADG131643 ANC131636:ANC131643 AWY131636:AWY131643 BGU131636:BGU131643 BQQ131636:BQQ131643 CAM131636:CAM131643 CKI131636:CKI131643 CUE131636:CUE131643 DEA131636:DEA131643 DNW131636:DNW131643 DXS131636:DXS131643 EHO131636:EHO131643 ERK131636:ERK131643 FBG131636:FBG131643 FLC131636:FLC131643 FUY131636:FUY131643 GEU131636:GEU131643 GOQ131636:GOQ131643 GYM131636:GYM131643 HII131636:HII131643 HSE131636:HSE131643 ICA131636:ICA131643 ILW131636:ILW131643 IVS131636:IVS131643 JFO131636:JFO131643 JPK131636:JPK131643 JZG131636:JZG131643 KJC131636:KJC131643 KSY131636:KSY131643 LCU131636:LCU131643 LMQ131636:LMQ131643 LWM131636:LWM131643 MGI131636:MGI131643 MQE131636:MQE131643 NAA131636:NAA131643 NJW131636:NJW131643 NTS131636:NTS131643 ODO131636:ODO131643 ONK131636:ONK131643 OXG131636:OXG131643 PHC131636:PHC131643 PQY131636:PQY131643 QAU131636:QAU131643 QKQ131636:QKQ131643 QUM131636:QUM131643 REI131636:REI131643 ROE131636:ROE131643 RYA131636:RYA131643 SHW131636:SHW131643 SRS131636:SRS131643 TBO131636:TBO131643 TLK131636:TLK131643 TVG131636:TVG131643 UFC131636:UFC131643 UOY131636:UOY131643 UYU131636:UYU131643 VIQ131636:VIQ131643 VSM131636:VSM131643 WCI131636:WCI131643 WME131636:WME131643 WWA131636:WWA131643 S197172:S197179 JO197172:JO197179 TK197172:TK197179 ADG197172:ADG197179 ANC197172:ANC197179 AWY197172:AWY197179 BGU197172:BGU197179 BQQ197172:BQQ197179 CAM197172:CAM197179 CKI197172:CKI197179 CUE197172:CUE197179 DEA197172:DEA197179 DNW197172:DNW197179 DXS197172:DXS197179 EHO197172:EHO197179 ERK197172:ERK197179 FBG197172:FBG197179 FLC197172:FLC197179 FUY197172:FUY197179 GEU197172:GEU197179 GOQ197172:GOQ197179 GYM197172:GYM197179 HII197172:HII197179 HSE197172:HSE197179 ICA197172:ICA197179 ILW197172:ILW197179 IVS197172:IVS197179 JFO197172:JFO197179 JPK197172:JPK197179 JZG197172:JZG197179 KJC197172:KJC197179 KSY197172:KSY197179 LCU197172:LCU197179 LMQ197172:LMQ197179 LWM197172:LWM197179 MGI197172:MGI197179 MQE197172:MQE197179 NAA197172:NAA197179 NJW197172:NJW197179 NTS197172:NTS197179 ODO197172:ODO197179 ONK197172:ONK197179 OXG197172:OXG197179 PHC197172:PHC197179 PQY197172:PQY197179 QAU197172:QAU197179 QKQ197172:QKQ197179 QUM197172:QUM197179 REI197172:REI197179 ROE197172:ROE197179 RYA197172:RYA197179 SHW197172:SHW197179 SRS197172:SRS197179 TBO197172:TBO197179 TLK197172:TLK197179 TVG197172:TVG197179 UFC197172:UFC197179 UOY197172:UOY197179 UYU197172:UYU197179 VIQ197172:VIQ197179 VSM197172:VSM197179 WCI197172:WCI197179 WME197172:WME197179 WWA197172:WWA197179 S262708:S262715 JO262708:JO262715 TK262708:TK262715 ADG262708:ADG262715 ANC262708:ANC262715 AWY262708:AWY262715 BGU262708:BGU262715 BQQ262708:BQQ262715 CAM262708:CAM262715 CKI262708:CKI262715 CUE262708:CUE262715 DEA262708:DEA262715 DNW262708:DNW262715 DXS262708:DXS262715 EHO262708:EHO262715 ERK262708:ERK262715 FBG262708:FBG262715 FLC262708:FLC262715 FUY262708:FUY262715 GEU262708:GEU262715 GOQ262708:GOQ262715 GYM262708:GYM262715 HII262708:HII262715 HSE262708:HSE262715 ICA262708:ICA262715 ILW262708:ILW262715 IVS262708:IVS262715 JFO262708:JFO262715 JPK262708:JPK262715 JZG262708:JZG262715 KJC262708:KJC262715 KSY262708:KSY262715 LCU262708:LCU262715 LMQ262708:LMQ262715 LWM262708:LWM262715 MGI262708:MGI262715 MQE262708:MQE262715 NAA262708:NAA262715 NJW262708:NJW262715 NTS262708:NTS262715 ODO262708:ODO262715 ONK262708:ONK262715 OXG262708:OXG262715 PHC262708:PHC262715 PQY262708:PQY262715 QAU262708:QAU262715 QKQ262708:QKQ262715 QUM262708:QUM262715 REI262708:REI262715 ROE262708:ROE262715 RYA262708:RYA262715 SHW262708:SHW262715 SRS262708:SRS262715 TBO262708:TBO262715 TLK262708:TLK262715 TVG262708:TVG262715 UFC262708:UFC262715 UOY262708:UOY262715 UYU262708:UYU262715 VIQ262708:VIQ262715 VSM262708:VSM262715 WCI262708:WCI262715 WME262708:WME262715 WWA262708:WWA262715 S328244:S328251 JO328244:JO328251 TK328244:TK328251 ADG328244:ADG328251 ANC328244:ANC328251 AWY328244:AWY328251 BGU328244:BGU328251 BQQ328244:BQQ328251 CAM328244:CAM328251 CKI328244:CKI328251 CUE328244:CUE328251 DEA328244:DEA328251 DNW328244:DNW328251 DXS328244:DXS328251 EHO328244:EHO328251 ERK328244:ERK328251 FBG328244:FBG328251 FLC328244:FLC328251 FUY328244:FUY328251 GEU328244:GEU328251 GOQ328244:GOQ328251 GYM328244:GYM328251 HII328244:HII328251 HSE328244:HSE328251 ICA328244:ICA328251 ILW328244:ILW328251 IVS328244:IVS328251 JFO328244:JFO328251 JPK328244:JPK328251 JZG328244:JZG328251 KJC328244:KJC328251 KSY328244:KSY328251 LCU328244:LCU328251 LMQ328244:LMQ328251 LWM328244:LWM328251 MGI328244:MGI328251 MQE328244:MQE328251 NAA328244:NAA328251 NJW328244:NJW328251 NTS328244:NTS328251 ODO328244:ODO328251 ONK328244:ONK328251 OXG328244:OXG328251 PHC328244:PHC328251 PQY328244:PQY328251 QAU328244:QAU328251 QKQ328244:QKQ328251 QUM328244:QUM328251 REI328244:REI328251 ROE328244:ROE328251 RYA328244:RYA328251 SHW328244:SHW328251 SRS328244:SRS328251 TBO328244:TBO328251 TLK328244:TLK328251 TVG328244:TVG328251 UFC328244:UFC328251 UOY328244:UOY328251 UYU328244:UYU328251 VIQ328244:VIQ328251 VSM328244:VSM328251 WCI328244:WCI328251 WME328244:WME328251 WWA328244:WWA328251 S393780:S393787 JO393780:JO393787 TK393780:TK393787 ADG393780:ADG393787 ANC393780:ANC393787 AWY393780:AWY393787 BGU393780:BGU393787 BQQ393780:BQQ393787 CAM393780:CAM393787 CKI393780:CKI393787 CUE393780:CUE393787 DEA393780:DEA393787 DNW393780:DNW393787 DXS393780:DXS393787 EHO393780:EHO393787 ERK393780:ERK393787 FBG393780:FBG393787 FLC393780:FLC393787 FUY393780:FUY393787 GEU393780:GEU393787 GOQ393780:GOQ393787 GYM393780:GYM393787 HII393780:HII393787 HSE393780:HSE393787 ICA393780:ICA393787 ILW393780:ILW393787 IVS393780:IVS393787 JFO393780:JFO393787 JPK393780:JPK393787 JZG393780:JZG393787 KJC393780:KJC393787 KSY393780:KSY393787 LCU393780:LCU393787 LMQ393780:LMQ393787 LWM393780:LWM393787 MGI393780:MGI393787 MQE393780:MQE393787 NAA393780:NAA393787 NJW393780:NJW393787 NTS393780:NTS393787 ODO393780:ODO393787 ONK393780:ONK393787 OXG393780:OXG393787 PHC393780:PHC393787 PQY393780:PQY393787 QAU393780:QAU393787 QKQ393780:QKQ393787 QUM393780:QUM393787 REI393780:REI393787 ROE393780:ROE393787 RYA393780:RYA393787 SHW393780:SHW393787 SRS393780:SRS393787 TBO393780:TBO393787 TLK393780:TLK393787 TVG393780:TVG393787 UFC393780:UFC393787 UOY393780:UOY393787 UYU393780:UYU393787 VIQ393780:VIQ393787 VSM393780:VSM393787 WCI393780:WCI393787 WME393780:WME393787 WWA393780:WWA393787 S459316:S459323 JO459316:JO459323 TK459316:TK459323 ADG459316:ADG459323 ANC459316:ANC459323 AWY459316:AWY459323 BGU459316:BGU459323 BQQ459316:BQQ459323 CAM459316:CAM459323 CKI459316:CKI459323 CUE459316:CUE459323 DEA459316:DEA459323 DNW459316:DNW459323 DXS459316:DXS459323 EHO459316:EHO459323 ERK459316:ERK459323 FBG459316:FBG459323 FLC459316:FLC459323 FUY459316:FUY459323 GEU459316:GEU459323 GOQ459316:GOQ459323 GYM459316:GYM459323 HII459316:HII459323 HSE459316:HSE459323 ICA459316:ICA459323 ILW459316:ILW459323 IVS459316:IVS459323 JFO459316:JFO459323 JPK459316:JPK459323 JZG459316:JZG459323 KJC459316:KJC459323 KSY459316:KSY459323 LCU459316:LCU459323 LMQ459316:LMQ459323 LWM459316:LWM459323 MGI459316:MGI459323 MQE459316:MQE459323 NAA459316:NAA459323 NJW459316:NJW459323 NTS459316:NTS459323 ODO459316:ODO459323 ONK459316:ONK459323 OXG459316:OXG459323 PHC459316:PHC459323 PQY459316:PQY459323 QAU459316:QAU459323 QKQ459316:QKQ459323 QUM459316:QUM459323 REI459316:REI459323 ROE459316:ROE459323 RYA459316:RYA459323 SHW459316:SHW459323 SRS459316:SRS459323 TBO459316:TBO459323 TLK459316:TLK459323 TVG459316:TVG459323 UFC459316:UFC459323 UOY459316:UOY459323 UYU459316:UYU459323 VIQ459316:VIQ459323 VSM459316:VSM459323 WCI459316:WCI459323 WME459316:WME459323 WWA459316:WWA459323 S524852:S524859 JO524852:JO524859 TK524852:TK524859 ADG524852:ADG524859 ANC524852:ANC524859 AWY524852:AWY524859 BGU524852:BGU524859 BQQ524852:BQQ524859 CAM524852:CAM524859 CKI524852:CKI524859 CUE524852:CUE524859 DEA524852:DEA524859 DNW524852:DNW524859 DXS524852:DXS524859 EHO524852:EHO524859 ERK524852:ERK524859 FBG524852:FBG524859 FLC524852:FLC524859 FUY524852:FUY524859 GEU524852:GEU524859 GOQ524852:GOQ524859 GYM524852:GYM524859 HII524852:HII524859 HSE524852:HSE524859 ICA524852:ICA524859 ILW524852:ILW524859 IVS524852:IVS524859 JFO524852:JFO524859 JPK524852:JPK524859 JZG524852:JZG524859 KJC524852:KJC524859 KSY524852:KSY524859 LCU524852:LCU524859 LMQ524852:LMQ524859 LWM524852:LWM524859 MGI524852:MGI524859 MQE524852:MQE524859 NAA524852:NAA524859 NJW524852:NJW524859 NTS524852:NTS524859 ODO524852:ODO524859 ONK524852:ONK524859 OXG524852:OXG524859 PHC524852:PHC524859 PQY524852:PQY524859 QAU524852:QAU524859 QKQ524852:QKQ524859 QUM524852:QUM524859 REI524852:REI524859 ROE524852:ROE524859 RYA524852:RYA524859 SHW524852:SHW524859 SRS524852:SRS524859 TBO524852:TBO524859 TLK524852:TLK524859 TVG524852:TVG524859 UFC524852:UFC524859 UOY524852:UOY524859 UYU524852:UYU524859 VIQ524852:VIQ524859 VSM524852:VSM524859 WCI524852:WCI524859 WME524852:WME524859 WWA524852:WWA524859 S590388:S590395 JO590388:JO590395 TK590388:TK590395 ADG590388:ADG590395 ANC590388:ANC590395 AWY590388:AWY590395 BGU590388:BGU590395 BQQ590388:BQQ590395 CAM590388:CAM590395 CKI590388:CKI590395 CUE590388:CUE590395 DEA590388:DEA590395 DNW590388:DNW590395 DXS590388:DXS590395 EHO590388:EHO590395 ERK590388:ERK590395 FBG590388:FBG590395 FLC590388:FLC590395 FUY590388:FUY590395 GEU590388:GEU590395 GOQ590388:GOQ590395 GYM590388:GYM590395 HII590388:HII590395 HSE590388:HSE590395 ICA590388:ICA590395 ILW590388:ILW590395 IVS590388:IVS590395 JFO590388:JFO590395 JPK590388:JPK590395 JZG590388:JZG590395 KJC590388:KJC590395 KSY590388:KSY590395 LCU590388:LCU590395 LMQ590388:LMQ590395 LWM590388:LWM590395 MGI590388:MGI590395 MQE590388:MQE590395 NAA590388:NAA590395 NJW590388:NJW590395 NTS590388:NTS590395 ODO590388:ODO590395 ONK590388:ONK590395 OXG590388:OXG590395 PHC590388:PHC590395 PQY590388:PQY590395 QAU590388:QAU590395 QKQ590388:QKQ590395 QUM590388:QUM590395 REI590388:REI590395 ROE590388:ROE590395 RYA590388:RYA590395 SHW590388:SHW590395 SRS590388:SRS590395 TBO590388:TBO590395 TLK590388:TLK590395 TVG590388:TVG590395 UFC590388:UFC590395 UOY590388:UOY590395 UYU590388:UYU590395 VIQ590388:VIQ590395 VSM590388:VSM590395 WCI590388:WCI590395 WME590388:WME590395 WWA590388:WWA590395 S655924:S655931 JO655924:JO655931 TK655924:TK655931 ADG655924:ADG655931 ANC655924:ANC655931 AWY655924:AWY655931 BGU655924:BGU655931 BQQ655924:BQQ655931 CAM655924:CAM655931 CKI655924:CKI655931 CUE655924:CUE655931 DEA655924:DEA655931 DNW655924:DNW655931 DXS655924:DXS655931 EHO655924:EHO655931 ERK655924:ERK655931 FBG655924:FBG655931 FLC655924:FLC655931 FUY655924:FUY655931 GEU655924:GEU655931 GOQ655924:GOQ655931 GYM655924:GYM655931 HII655924:HII655931 HSE655924:HSE655931 ICA655924:ICA655931 ILW655924:ILW655931 IVS655924:IVS655931 JFO655924:JFO655931 JPK655924:JPK655931 JZG655924:JZG655931 KJC655924:KJC655931 KSY655924:KSY655931 LCU655924:LCU655931 LMQ655924:LMQ655931 LWM655924:LWM655931 MGI655924:MGI655931 MQE655924:MQE655931 NAA655924:NAA655931 NJW655924:NJW655931 NTS655924:NTS655931 ODO655924:ODO655931 ONK655924:ONK655931 OXG655924:OXG655931 PHC655924:PHC655931 PQY655924:PQY655931 QAU655924:QAU655931 QKQ655924:QKQ655931 QUM655924:QUM655931 REI655924:REI655931 ROE655924:ROE655931 RYA655924:RYA655931 SHW655924:SHW655931 SRS655924:SRS655931 TBO655924:TBO655931 TLK655924:TLK655931 TVG655924:TVG655931 UFC655924:UFC655931 UOY655924:UOY655931 UYU655924:UYU655931 VIQ655924:VIQ655931 VSM655924:VSM655931 WCI655924:WCI655931 WME655924:WME655931 WWA655924:WWA655931 S721460:S721467 JO721460:JO721467 TK721460:TK721467 ADG721460:ADG721467 ANC721460:ANC721467 AWY721460:AWY721467 BGU721460:BGU721467 BQQ721460:BQQ721467 CAM721460:CAM721467 CKI721460:CKI721467 CUE721460:CUE721467 DEA721460:DEA721467 DNW721460:DNW721467 DXS721460:DXS721467 EHO721460:EHO721467 ERK721460:ERK721467 FBG721460:FBG721467 FLC721460:FLC721467 FUY721460:FUY721467 GEU721460:GEU721467 GOQ721460:GOQ721467 GYM721460:GYM721467 HII721460:HII721467 HSE721460:HSE721467 ICA721460:ICA721467 ILW721460:ILW721467 IVS721460:IVS721467 JFO721460:JFO721467 JPK721460:JPK721467 JZG721460:JZG721467 KJC721460:KJC721467 KSY721460:KSY721467 LCU721460:LCU721467 LMQ721460:LMQ721467 LWM721460:LWM721467 MGI721460:MGI721467 MQE721460:MQE721467 NAA721460:NAA721467 NJW721460:NJW721467 NTS721460:NTS721467 ODO721460:ODO721467 ONK721460:ONK721467 OXG721460:OXG721467 PHC721460:PHC721467 PQY721460:PQY721467 QAU721460:QAU721467 QKQ721460:QKQ721467 QUM721460:QUM721467 REI721460:REI721467 ROE721460:ROE721467 RYA721460:RYA721467 SHW721460:SHW721467 SRS721460:SRS721467 TBO721460:TBO721467 TLK721460:TLK721467 TVG721460:TVG721467 UFC721460:UFC721467 UOY721460:UOY721467 UYU721460:UYU721467 VIQ721460:VIQ721467 VSM721460:VSM721467 WCI721460:WCI721467 WME721460:WME721467 WWA721460:WWA721467 S786996:S787003 JO786996:JO787003 TK786996:TK787003 ADG786996:ADG787003 ANC786996:ANC787003 AWY786996:AWY787003 BGU786996:BGU787003 BQQ786996:BQQ787003 CAM786996:CAM787003 CKI786996:CKI787003 CUE786996:CUE787003 DEA786996:DEA787003 DNW786996:DNW787003 DXS786996:DXS787003 EHO786996:EHO787003 ERK786996:ERK787003 FBG786996:FBG787003 FLC786996:FLC787003 FUY786996:FUY787003 GEU786996:GEU787003 GOQ786996:GOQ787003 GYM786996:GYM787003 HII786996:HII787003 HSE786996:HSE787003 ICA786996:ICA787003 ILW786996:ILW787003 IVS786996:IVS787003 JFO786996:JFO787003 JPK786996:JPK787003 JZG786996:JZG787003 KJC786996:KJC787003 KSY786996:KSY787003 LCU786996:LCU787003 LMQ786996:LMQ787003 LWM786996:LWM787003 MGI786996:MGI787003 MQE786996:MQE787003 NAA786996:NAA787003 NJW786996:NJW787003 NTS786996:NTS787003 ODO786996:ODO787003 ONK786996:ONK787003 OXG786996:OXG787003 PHC786996:PHC787003 PQY786996:PQY787003 QAU786996:QAU787003 QKQ786996:QKQ787003 QUM786996:QUM787003 REI786996:REI787003 ROE786996:ROE787003 RYA786996:RYA787003 SHW786996:SHW787003 SRS786996:SRS787003 TBO786996:TBO787003 TLK786996:TLK787003 TVG786996:TVG787003 UFC786996:UFC787003 UOY786996:UOY787003 UYU786996:UYU787003 VIQ786996:VIQ787003 VSM786996:VSM787003 WCI786996:WCI787003 WME786996:WME787003 WWA786996:WWA787003 S852532:S852539 JO852532:JO852539 TK852532:TK852539 ADG852532:ADG852539 ANC852532:ANC852539 AWY852532:AWY852539 BGU852532:BGU852539 BQQ852532:BQQ852539 CAM852532:CAM852539 CKI852532:CKI852539 CUE852532:CUE852539 DEA852532:DEA852539 DNW852532:DNW852539 DXS852532:DXS852539 EHO852532:EHO852539 ERK852532:ERK852539 FBG852532:FBG852539 FLC852532:FLC852539 FUY852532:FUY852539 GEU852532:GEU852539 GOQ852532:GOQ852539 GYM852532:GYM852539 HII852532:HII852539 HSE852532:HSE852539 ICA852532:ICA852539 ILW852532:ILW852539 IVS852532:IVS852539 JFO852532:JFO852539 JPK852532:JPK852539 JZG852532:JZG852539 KJC852532:KJC852539 KSY852532:KSY852539 LCU852532:LCU852539 LMQ852532:LMQ852539 LWM852532:LWM852539 MGI852532:MGI852539 MQE852532:MQE852539 NAA852532:NAA852539 NJW852532:NJW852539 NTS852532:NTS852539 ODO852532:ODO852539 ONK852532:ONK852539 OXG852532:OXG852539 PHC852532:PHC852539 PQY852532:PQY852539 QAU852532:QAU852539 QKQ852532:QKQ852539 QUM852532:QUM852539 REI852532:REI852539 ROE852532:ROE852539 RYA852532:RYA852539 SHW852532:SHW852539 SRS852532:SRS852539 TBO852532:TBO852539 TLK852532:TLK852539 TVG852532:TVG852539 UFC852532:UFC852539 UOY852532:UOY852539 UYU852532:UYU852539 VIQ852532:VIQ852539 VSM852532:VSM852539 WCI852532:WCI852539 WME852532:WME852539 WWA852532:WWA852539 S918068:S918075 JO918068:JO918075 TK918068:TK918075 ADG918068:ADG918075 ANC918068:ANC918075 AWY918068:AWY918075 BGU918068:BGU918075 BQQ918068:BQQ918075 CAM918068:CAM918075 CKI918068:CKI918075 CUE918068:CUE918075 DEA918068:DEA918075 DNW918068:DNW918075 DXS918068:DXS918075 EHO918068:EHO918075 ERK918068:ERK918075 FBG918068:FBG918075 FLC918068:FLC918075 FUY918068:FUY918075 GEU918068:GEU918075 GOQ918068:GOQ918075 GYM918068:GYM918075 HII918068:HII918075 HSE918068:HSE918075 ICA918068:ICA918075 ILW918068:ILW918075 IVS918068:IVS918075 JFO918068:JFO918075 JPK918068:JPK918075 JZG918068:JZG918075 KJC918068:KJC918075 KSY918068:KSY918075 LCU918068:LCU918075 LMQ918068:LMQ918075 LWM918068:LWM918075 MGI918068:MGI918075 MQE918068:MQE918075 NAA918068:NAA918075 NJW918068:NJW918075 NTS918068:NTS918075 ODO918068:ODO918075 ONK918068:ONK918075 OXG918068:OXG918075 PHC918068:PHC918075 PQY918068:PQY918075 QAU918068:QAU918075 QKQ918068:QKQ918075 QUM918068:QUM918075 REI918068:REI918075 ROE918068:ROE918075 RYA918068:RYA918075 SHW918068:SHW918075 SRS918068:SRS918075 TBO918068:TBO918075 TLK918068:TLK918075 TVG918068:TVG918075 UFC918068:UFC918075 UOY918068:UOY918075 UYU918068:UYU918075 VIQ918068:VIQ918075 VSM918068:VSM918075 WCI918068:WCI918075 WME918068:WME918075 WWA918068:WWA918075 S983604:S983611 JO983604:JO983611 TK983604:TK983611 ADG983604:ADG983611 ANC983604:ANC983611 AWY983604:AWY983611 BGU983604:BGU983611 BQQ983604:BQQ983611 CAM983604:CAM983611 CKI983604:CKI983611 CUE983604:CUE983611 DEA983604:DEA983611 DNW983604:DNW983611 DXS983604:DXS983611 EHO983604:EHO983611 ERK983604:ERK983611 FBG983604:FBG983611 FLC983604:FLC983611 FUY983604:FUY983611 GEU983604:GEU983611 GOQ983604:GOQ983611 GYM983604:GYM983611 HII983604:HII983611 HSE983604:HSE983611 ICA983604:ICA983611 ILW983604:ILW983611 IVS983604:IVS983611 JFO983604:JFO983611 JPK983604:JPK983611 JZG983604:JZG983611 KJC983604:KJC983611 KSY983604:KSY983611 LCU983604:LCU983611 LMQ983604:LMQ983611 LWM983604:LWM983611 MGI983604:MGI983611 MQE983604:MQE983611 NAA983604:NAA983611 NJW983604:NJW983611 NTS983604:NTS983611 ODO983604:ODO983611 ONK983604:ONK983611 OXG983604:OXG983611 PHC983604:PHC983611 PQY983604:PQY983611 QAU983604:QAU983611 QKQ983604:QKQ983611 QUM983604:QUM983611 REI983604:REI983611 ROE983604:ROE983611 RYA983604:RYA983611 SHW983604:SHW983611 SRS983604:SRS983611 TBO983604:TBO983611 TLK983604:TLK983611 TVG983604:TVG983611 UFC983604:UFC983611 UOY983604:UOY983611 UYU983604:UYU983611 VIQ983604:VIQ983611 VSM983604:VSM983611 WCI983604:WCI983611 WME983604:WME983611 WWA983604:WWA983611 S576:S583 JO576:JO583 TK576:TK583 ADG576:ADG583 ANC576:ANC583 AWY576:AWY583 BGU576:BGU583 BQQ576:BQQ583 CAM576:CAM583 CKI576:CKI583 CUE576:CUE583 DEA576:DEA583 DNW576:DNW583 DXS576:DXS583 EHO576:EHO583 ERK576:ERK583 FBG576:FBG583 FLC576:FLC583 FUY576:FUY583 GEU576:GEU583 GOQ576:GOQ583 GYM576:GYM583 HII576:HII583 HSE576:HSE583 ICA576:ICA583 ILW576:ILW583 IVS576:IVS583 JFO576:JFO583 JPK576:JPK583 JZG576:JZG583 KJC576:KJC583 KSY576:KSY583 LCU576:LCU583 LMQ576:LMQ583 LWM576:LWM583 MGI576:MGI583 MQE576:MQE583 NAA576:NAA583 NJW576:NJW583 NTS576:NTS583 ODO576:ODO583 ONK576:ONK583 OXG576:OXG583 PHC576:PHC583 PQY576:PQY583 QAU576:QAU583 QKQ576:QKQ583 QUM576:QUM583 REI576:REI583 ROE576:ROE583 RYA576:RYA583 SHW576:SHW583 SRS576:SRS583 TBO576:TBO583 TLK576:TLK583 TVG576:TVG583 UFC576:UFC583 UOY576:UOY583 UYU576:UYU583 VIQ576:VIQ583 VSM576:VSM583 WCI576:WCI583 WME576:WME583 WWA576:WWA583 S66112:S66119 JO66112:JO66119 TK66112:TK66119 ADG66112:ADG66119 ANC66112:ANC66119 AWY66112:AWY66119 BGU66112:BGU66119 BQQ66112:BQQ66119 CAM66112:CAM66119 CKI66112:CKI66119 CUE66112:CUE66119 DEA66112:DEA66119 DNW66112:DNW66119 DXS66112:DXS66119 EHO66112:EHO66119 ERK66112:ERK66119 FBG66112:FBG66119 FLC66112:FLC66119 FUY66112:FUY66119 GEU66112:GEU66119 GOQ66112:GOQ66119 GYM66112:GYM66119 HII66112:HII66119 HSE66112:HSE66119 ICA66112:ICA66119 ILW66112:ILW66119 IVS66112:IVS66119 JFO66112:JFO66119 JPK66112:JPK66119 JZG66112:JZG66119 KJC66112:KJC66119 KSY66112:KSY66119 LCU66112:LCU66119 LMQ66112:LMQ66119 LWM66112:LWM66119 MGI66112:MGI66119 MQE66112:MQE66119 NAA66112:NAA66119 NJW66112:NJW66119 NTS66112:NTS66119 ODO66112:ODO66119 ONK66112:ONK66119 OXG66112:OXG66119 PHC66112:PHC66119 PQY66112:PQY66119 QAU66112:QAU66119 QKQ66112:QKQ66119 QUM66112:QUM66119 REI66112:REI66119 ROE66112:ROE66119 RYA66112:RYA66119 SHW66112:SHW66119 SRS66112:SRS66119 TBO66112:TBO66119 TLK66112:TLK66119 TVG66112:TVG66119 UFC66112:UFC66119 UOY66112:UOY66119 UYU66112:UYU66119 VIQ66112:VIQ66119 VSM66112:VSM66119 WCI66112:WCI66119 WME66112:WME66119 WWA66112:WWA66119 S131648:S131655 JO131648:JO131655 TK131648:TK131655 ADG131648:ADG131655 ANC131648:ANC131655 AWY131648:AWY131655 BGU131648:BGU131655 BQQ131648:BQQ131655 CAM131648:CAM131655 CKI131648:CKI131655 CUE131648:CUE131655 DEA131648:DEA131655 DNW131648:DNW131655 DXS131648:DXS131655 EHO131648:EHO131655 ERK131648:ERK131655 FBG131648:FBG131655 FLC131648:FLC131655 FUY131648:FUY131655 GEU131648:GEU131655 GOQ131648:GOQ131655 GYM131648:GYM131655 HII131648:HII131655 HSE131648:HSE131655 ICA131648:ICA131655 ILW131648:ILW131655 IVS131648:IVS131655 JFO131648:JFO131655 JPK131648:JPK131655 JZG131648:JZG131655 KJC131648:KJC131655 KSY131648:KSY131655 LCU131648:LCU131655 LMQ131648:LMQ131655 LWM131648:LWM131655 MGI131648:MGI131655 MQE131648:MQE131655 NAA131648:NAA131655 NJW131648:NJW131655 NTS131648:NTS131655 ODO131648:ODO131655 ONK131648:ONK131655 OXG131648:OXG131655 PHC131648:PHC131655 PQY131648:PQY131655 QAU131648:QAU131655 QKQ131648:QKQ131655 QUM131648:QUM131655 REI131648:REI131655 ROE131648:ROE131655 RYA131648:RYA131655 SHW131648:SHW131655 SRS131648:SRS131655 TBO131648:TBO131655 TLK131648:TLK131655 TVG131648:TVG131655 UFC131648:UFC131655 UOY131648:UOY131655 UYU131648:UYU131655 VIQ131648:VIQ131655 VSM131648:VSM131655 WCI131648:WCI131655 WME131648:WME131655 WWA131648:WWA131655 S197184:S197191 JO197184:JO197191 TK197184:TK197191 ADG197184:ADG197191 ANC197184:ANC197191 AWY197184:AWY197191 BGU197184:BGU197191 BQQ197184:BQQ197191 CAM197184:CAM197191 CKI197184:CKI197191 CUE197184:CUE197191 DEA197184:DEA197191 DNW197184:DNW197191 DXS197184:DXS197191 EHO197184:EHO197191 ERK197184:ERK197191 FBG197184:FBG197191 FLC197184:FLC197191 FUY197184:FUY197191 GEU197184:GEU197191 GOQ197184:GOQ197191 GYM197184:GYM197191 HII197184:HII197191 HSE197184:HSE197191 ICA197184:ICA197191 ILW197184:ILW197191 IVS197184:IVS197191 JFO197184:JFO197191 JPK197184:JPK197191 JZG197184:JZG197191 KJC197184:KJC197191 KSY197184:KSY197191 LCU197184:LCU197191 LMQ197184:LMQ197191 LWM197184:LWM197191 MGI197184:MGI197191 MQE197184:MQE197191 NAA197184:NAA197191 NJW197184:NJW197191 NTS197184:NTS197191 ODO197184:ODO197191 ONK197184:ONK197191 OXG197184:OXG197191 PHC197184:PHC197191 PQY197184:PQY197191 QAU197184:QAU197191 QKQ197184:QKQ197191 QUM197184:QUM197191 REI197184:REI197191 ROE197184:ROE197191 RYA197184:RYA197191 SHW197184:SHW197191 SRS197184:SRS197191 TBO197184:TBO197191 TLK197184:TLK197191 TVG197184:TVG197191 UFC197184:UFC197191 UOY197184:UOY197191 UYU197184:UYU197191 VIQ197184:VIQ197191 VSM197184:VSM197191 WCI197184:WCI197191 WME197184:WME197191 WWA197184:WWA197191 S262720:S262727 JO262720:JO262727 TK262720:TK262727 ADG262720:ADG262727 ANC262720:ANC262727 AWY262720:AWY262727 BGU262720:BGU262727 BQQ262720:BQQ262727 CAM262720:CAM262727 CKI262720:CKI262727 CUE262720:CUE262727 DEA262720:DEA262727 DNW262720:DNW262727 DXS262720:DXS262727 EHO262720:EHO262727 ERK262720:ERK262727 FBG262720:FBG262727 FLC262720:FLC262727 FUY262720:FUY262727 GEU262720:GEU262727 GOQ262720:GOQ262727 GYM262720:GYM262727 HII262720:HII262727 HSE262720:HSE262727 ICA262720:ICA262727 ILW262720:ILW262727 IVS262720:IVS262727 JFO262720:JFO262727 JPK262720:JPK262727 JZG262720:JZG262727 KJC262720:KJC262727 KSY262720:KSY262727 LCU262720:LCU262727 LMQ262720:LMQ262727 LWM262720:LWM262727 MGI262720:MGI262727 MQE262720:MQE262727 NAA262720:NAA262727 NJW262720:NJW262727 NTS262720:NTS262727 ODO262720:ODO262727 ONK262720:ONK262727 OXG262720:OXG262727 PHC262720:PHC262727 PQY262720:PQY262727 QAU262720:QAU262727 QKQ262720:QKQ262727 QUM262720:QUM262727 REI262720:REI262727 ROE262720:ROE262727 RYA262720:RYA262727 SHW262720:SHW262727 SRS262720:SRS262727 TBO262720:TBO262727 TLK262720:TLK262727 TVG262720:TVG262727 UFC262720:UFC262727 UOY262720:UOY262727 UYU262720:UYU262727 VIQ262720:VIQ262727 VSM262720:VSM262727 WCI262720:WCI262727 WME262720:WME262727 WWA262720:WWA262727 S328256:S328263 JO328256:JO328263 TK328256:TK328263 ADG328256:ADG328263 ANC328256:ANC328263 AWY328256:AWY328263 BGU328256:BGU328263 BQQ328256:BQQ328263 CAM328256:CAM328263 CKI328256:CKI328263 CUE328256:CUE328263 DEA328256:DEA328263 DNW328256:DNW328263 DXS328256:DXS328263 EHO328256:EHO328263 ERK328256:ERK328263 FBG328256:FBG328263 FLC328256:FLC328263 FUY328256:FUY328263 GEU328256:GEU328263 GOQ328256:GOQ328263 GYM328256:GYM328263 HII328256:HII328263 HSE328256:HSE328263 ICA328256:ICA328263 ILW328256:ILW328263 IVS328256:IVS328263 JFO328256:JFO328263 JPK328256:JPK328263 JZG328256:JZG328263 KJC328256:KJC328263 KSY328256:KSY328263 LCU328256:LCU328263 LMQ328256:LMQ328263 LWM328256:LWM328263 MGI328256:MGI328263 MQE328256:MQE328263 NAA328256:NAA328263 NJW328256:NJW328263 NTS328256:NTS328263 ODO328256:ODO328263 ONK328256:ONK328263 OXG328256:OXG328263 PHC328256:PHC328263 PQY328256:PQY328263 QAU328256:QAU328263 QKQ328256:QKQ328263 QUM328256:QUM328263 REI328256:REI328263 ROE328256:ROE328263 RYA328256:RYA328263 SHW328256:SHW328263 SRS328256:SRS328263 TBO328256:TBO328263 TLK328256:TLK328263 TVG328256:TVG328263 UFC328256:UFC328263 UOY328256:UOY328263 UYU328256:UYU328263 VIQ328256:VIQ328263 VSM328256:VSM328263 WCI328256:WCI328263 WME328256:WME328263 WWA328256:WWA328263 S393792:S393799 JO393792:JO393799 TK393792:TK393799 ADG393792:ADG393799 ANC393792:ANC393799 AWY393792:AWY393799 BGU393792:BGU393799 BQQ393792:BQQ393799 CAM393792:CAM393799 CKI393792:CKI393799 CUE393792:CUE393799 DEA393792:DEA393799 DNW393792:DNW393799 DXS393792:DXS393799 EHO393792:EHO393799 ERK393792:ERK393799 FBG393792:FBG393799 FLC393792:FLC393799 FUY393792:FUY393799 GEU393792:GEU393799 GOQ393792:GOQ393799 GYM393792:GYM393799 HII393792:HII393799 HSE393792:HSE393799 ICA393792:ICA393799 ILW393792:ILW393799 IVS393792:IVS393799 JFO393792:JFO393799 JPK393792:JPK393799 JZG393792:JZG393799 KJC393792:KJC393799 KSY393792:KSY393799 LCU393792:LCU393799 LMQ393792:LMQ393799 LWM393792:LWM393799 MGI393792:MGI393799 MQE393792:MQE393799 NAA393792:NAA393799 NJW393792:NJW393799 NTS393792:NTS393799 ODO393792:ODO393799 ONK393792:ONK393799 OXG393792:OXG393799 PHC393792:PHC393799 PQY393792:PQY393799 QAU393792:QAU393799 QKQ393792:QKQ393799 QUM393792:QUM393799 REI393792:REI393799 ROE393792:ROE393799 RYA393792:RYA393799 SHW393792:SHW393799 SRS393792:SRS393799 TBO393792:TBO393799 TLK393792:TLK393799 TVG393792:TVG393799 UFC393792:UFC393799 UOY393792:UOY393799 UYU393792:UYU393799 VIQ393792:VIQ393799 VSM393792:VSM393799 WCI393792:WCI393799 WME393792:WME393799 WWA393792:WWA393799 S459328:S459335 JO459328:JO459335 TK459328:TK459335 ADG459328:ADG459335 ANC459328:ANC459335 AWY459328:AWY459335 BGU459328:BGU459335 BQQ459328:BQQ459335 CAM459328:CAM459335 CKI459328:CKI459335 CUE459328:CUE459335 DEA459328:DEA459335 DNW459328:DNW459335 DXS459328:DXS459335 EHO459328:EHO459335 ERK459328:ERK459335 FBG459328:FBG459335 FLC459328:FLC459335 FUY459328:FUY459335 GEU459328:GEU459335 GOQ459328:GOQ459335 GYM459328:GYM459335 HII459328:HII459335 HSE459328:HSE459335 ICA459328:ICA459335 ILW459328:ILW459335 IVS459328:IVS459335 JFO459328:JFO459335 JPK459328:JPK459335 JZG459328:JZG459335 KJC459328:KJC459335 KSY459328:KSY459335 LCU459328:LCU459335 LMQ459328:LMQ459335 LWM459328:LWM459335 MGI459328:MGI459335 MQE459328:MQE459335 NAA459328:NAA459335 NJW459328:NJW459335 NTS459328:NTS459335 ODO459328:ODO459335 ONK459328:ONK459335 OXG459328:OXG459335 PHC459328:PHC459335 PQY459328:PQY459335 QAU459328:QAU459335 QKQ459328:QKQ459335 QUM459328:QUM459335 REI459328:REI459335 ROE459328:ROE459335 RYA459328:RYA459335 SHW459328:SHW459335 SRS459328:SRS459335 TBO459328:TBO459335 TLK459328:TLK459335 TVG459328:TVG459335 UFC459328:UFC459335 UOY459328:UOY459335 UYU459328:UYU459335 VIQ459328:VIQ459335 VSM459328:VSM459335 WCI459328:WCI459335 WME459328:WME459335 WWA459328:WWA459335 S524864:S524871 JO524864:JO524871 TK524864:TK524871 ADG524864:ADG524871 ANC524864:ANC524871 AWY524864:AWY524871 BGU524864:BGU524871 BQQ524864:BQQ524871 CAM524864:CAM524871 CKI524864:CKI524871 CUE524864:CUE524871 DEA524864:DEA524871 DNW524864:DNW524871 DXS524864:DXS524871 EHO524864:EHO524871 ERK524864:ERK524871 FBG524864:FBG524871 FLC524864:FLC524871 FUY524864:FUY524871 GEU524864:GEU524871 GOQ524864:GOQ524871 GYM524864:GYM524871 HII524864:HII524871 HSE524864:HSE524871 ICA524864:ICA524871 ILW524864:ILW524871 IVS524864:IVS524871 JFO524864:JFO524871 JPK524864:JPK524871 JZG524864:JZG524871 KJC524864:KJC524871 KSY524864:KSY524871 LCU524864:LCU524871 LMQ524864:LMQ524871 LWM524864:LWM524871 MGI524864:MGI524871 MQE524864:MQE524871 NAA524864:NAA524871 NJW524864:NJW524871 NTS524864:NTS524871 ODO524864:ODO524871 ONK524864:ONK524871 OXG524864:OXG524871 PHC524864:PHC524871 PQY524864:PQY524871 QAU524864:QAU524871 QKQ524864:QKQ524871 QUM524864:QUM524871 REI524864:REI524871 ROE524864:ROE524871 RYA524864:RYA524871 SHW524864:SHW524871 SRS524864:SRS524871 TBO524864:TBO524871 TLK524864:TLK524871 TVG524864:TVG524871 UFC524864:UFC524871 UOY524864:UOY524871 UYU524864:UYU524871 VIQ524864:VIQ524871 VSM524864:VSM524871 WCI524864:WCI524871 WME524864:WME524871 WWA524864:WWA524871 S590400:S590407 JO590400:JO590407 TK590400:TK590407 ADG590400:ADG590407 ANC590400:ANC590407 AWY590400:AWY590407 BGU590400:BGU590407 BQQ590400:BQQ590407 CAM590400:CAM590407 CKI590400:CKI590407 CUE590400:CUE590407 DEA590400:DEA590407 DNW590400:DNW590407 DXS590400:DXS590407 EHO590400:EHO590407 ERK590400:ERK590407 FBG590400:FBG590407 FLC590400:FLC590407 FUY590400:FUY590407 GEU590400:GEU590407 GOQ590400:GOQ590407 GYM590400:GYM590407 HII590400:HII590407 HSE590400:HSE590407 ICA590400:ICA590407 ILW590400:ILW590407 IVS590400:IVS590407 JFO590400:JFO590407 JPK590400:JPK590407 JZG590400:JZG590407 KJC590400:KJC590407 KSY590400:KSY590407 LCU590400:LCU590407 LMQ590400:LMQ590407 LWM590400:LWM590407 MGI590400:MGI590407 MQE590400:MQE590407 NAA590400:NAA590407 NJW590400:NJW590407 NTS590400:NTS590407 ODO590400:ODO590407 ONK590400:ONK590407 OXG590400:OXG590407 PHC590400:PHC590407 PQY590400:PQY590407 QAU590400:QAU590407 QKQ590400:QKQ590407 QUM590400:QUM590407 REI590400:REI590407 ROE590400:ROE590407 RYA590400:RYA590407 SHW590400:SHW590407 SRS590400:SRS590407 TBO590400:TBO590407 TLK590400:TLK590407 TVG590400:TVG590407 UFC590400:UFC590407 UOY590400:UOY590407 UYU590400:UYU590407 VIQ590400:VIQ590407 VSM590400:VSM590407 WCI590400:WCI590407 WME590400:WME590407 WWA590400:WWA590407 S655936:S655943 JO655936:JO655943 TK655936:TK655943 ADG655936:ADG655943 ANC655936:ANC655943 AWY655936:AWY655943 BGU655936:BGU655943 BQQ655936:BQQ655943 CAM655936:CAM655943 CKI655936:CKI655943 CUE655936:CUE655943 DEA655936:DEA655943 DNW655936:DNW655943 DXS655936:DXS655943 EHO655936:EHO655943 ERK655936:ERK655943 FBG655936:FBG655943 FLC655936:FLC655943 FUY655936:FUY655943 GEU655936:GEU655943 GOQ655936:GOQ655943 GYM655936:GYM655943 HII655936:HII655943 HSE655936:HSE655943 ICA655936:ICA655943 ILW655936:ILW655943 IVS655936:IVS655943 JFO655936:JFO655943 JPK655936:JPK655943 JZG655936:JZG655943 KJC655936:KJC655943 KSY655936:KSY655943 LCU655936:LCU655943 LMQ655936:LMQ655943 LWM655936:LWM655943 MGI655936:MGI655943 MQE655936:MQE655943 NAA655936:NAA655943 NJW655936:NJW655943 NTS655936:NTS655943 ODO655936:ODO655943 ONK655936:ONK655943 OXG655936:OXG655943 PHC655936:PHC655943 PQY655936:PQY655943 QAU655936:QAU655943 QKQ655936:QKQ655943 QUM655936:QUM655943 REI655936:REI655943 ROE655936:ROE655943 RYA655936:RYA655943 SHW655936:SHW655943 SRS655936:SRS655943 TBO655936:TBO655943 TLK655936:TLK655943 TVG655936:TVG655943 UFC655936:UFC655943 UOY655936:UOY655943 UYU655936:UYU655943 VIQ655936:VIQ655943 VSM655936:VSM655943 WCI655936:WCI655943 WME655936:WME655943 WWA655936:WWA655943 S721472:S721479 JO721472:JO721479 TK721472:TK721479 ADG721472:ADG721479 ANC721472:ANC721479 AWY721472:AWY721479 BGU721472:BGU721479 BQQ721472:BQQ721479 CAM721472:CAM721479 CKI721472:CKI721479 CUE721472:CUE721479 DEA721472:DEA721479 DNW721472:DNW721479 DXS721472:DXS721479 EHO721472:EHO721479 ERK721472:ERK721479 FBG721472:FBG721479 FLC721472:FLC721479 FUY721472:FUY721479 GEU721472:GEU721479 GOQ721472:GOQ721479 GYM721472:GYM721479 HII721472:HII721479 HSE721472:HSE721479 ICA721472:ICA721479 ILW721472:ILW721479 IVS721472:IVS721479 JFO721472:JFO721479 JPK721472:JPK721479 JZG721472:JZG721479 KJC721472:KJC721479 KSY721472:KSY721479 LCU721472:LCU721479 LMQ721472:LMQ721479 LWM721472:LWM721479 MGI721472:MGI721479 MQE721472:MQE721479 NAA721472:NAA721479 NJW721472:NJW721479 NTS721472:NTS721479 ODO721472:ODO721479 ONK721472:ONK721479 OXG721472:OXG721479 PHC721472:PHC721479 PQY721472:PQY721479 QAU721472:QAU721479 QKQ721472:QKQ721479 QUM721472:QUM721479 REI721472:REI721479 ROE721472:ROE721479 RYA721472:RYA721479 SHW721472:SHW721479 SRS721472:SRS721479 TBO721472:TBO721479 TLK721472:TLK721479 TVG721472:TVG721479 UFC721472:UFC721479 UOY721472:UOY721479 UYU721472:UYU721479 VIQ721472:VIQ721479 VSM721472:VSM721479 WCI721472:WCI721479 WME721472:WME721479 WWA721472:WWA721479 S787008:S787015 JO787008:JO787015 TK787008:TK787015 ADG787008:ADG787015 ANC787008:ANC787015 AWY787008:AWY787015 BGU787008:BGU787015 BQQ787008:BQQ787015 CAM787008:CAM787015 CKI787008:CKI787015 CUE787008:CUE787015 DEA787008:DEA787015 DNW787008:DNW787015 DXS787008:DXS787015 EHO787008:EHO787015 ERK787008:ERK787015 FBG787008:FBG787015 FLC787008:FLC787015 FUY787008:FUY787015 GEU787008:GEU787015 GOQ787008:GOQ787015 GYM787008:GYM787015 HII787008:HII787015 HSE787008:HSE787015 ICA787008:ICA787015 ILW787008:ILW787015 IVS787008:IVS787015 JFO787008:JFO787015 JPK787008:JPK787015 JZG787008:JZG787015 KJC787008:KJC787015 KSY787008:KSY787015 LCU787008:LCU787015 LMQ787008:LMQ787015 LWM787008:LWM787015 MGI787008:MGI787015 MQE787008:MQE787015 NAA787008:NAA787015 NJW787008:NJW787015 NTS787008:NTS787015 ODO787008:ODO787015 ONK787008:ONK787015 OXG787008:OXG787015 PHC787008:PHC787015 PQY787008:PQY787015 QAU787008:QAU787015 QKQ787008:QKQ787015 QUM787008:QUM787015 REI787008:REI787015 ROE787008:ROE787015 RYA787008:RYA787015 SHW787008:SHW787015 SRS787008:SRS787015 TBO787008:TBO787015 TLK787008:TLK787015 TVG787008:TVG787015 UFC787008:UFC787015 UOY787008:UOY787015 UYU787008:UYU787015 VIQ787008:VIQ787015 VSM787008:VSM787015 WCI787008:WCI787015 WME787008:WME787015 WWA787008:WWA787015 S852544:S852551 JO852544:JO852551 TK852544:TK852551 ADG852544:ADG852551 ANC852544:ANC852551 AWY852544:AWY852551 BGU852544:BGU852551 BQQ852544:BQQ852551 CAM852544:CAM852551 CKI852544:CKI852551 CUE852544:CUE852551 DEA852544:DEA852551 DNW852544:DNW852551 DXS852544:DXS852551 EHO852544:EHO852551 ERK852544:ERK852551 FBG852544:FBG852551 FLC852544:FLC852551 FUY852544:FUY852551 GEU852544:GEU852551 GOQ852544:GOQ852551 GYM852544:GYM852551 HII852544:HII852551 HSE852544:HSE852551 ICA852544:ICA852551 ILW852544:ILW852551 IVS852544:IVS852551 JFO852544:JFO852551 JPK852544:JPK852551 JZG852544:JZG852551 KJC852544:KJC852551 KSY852544:KSY852551 LCU852544:LCU852551 LMQ852544:LMQ852551 LWM852544:LWM852551 MGI852544:MGI852551 MQE852544:MQE852551 NAA852544:NAA852551 NJW852544:NJW852551 NTS852544:NTS852551 ODO852544:ODO852551 ONK852544:ONK852551 OXG852544:OXG852551 PHC852544:PHC852551 PQY852544:PQY852551 QAU852544:QAU852551 QKQ852544:QKQ852551 QUM852544:QUM852551 REI852544:REI852551 ROE852544:ROE852551 RYA852544:RYA852551 SHW852544:SHW852551 SRS852544:SRS852551 TBO852544:TBO852551 TLK852544:TLK852551 TVG852544:TVG852551 UFC852544:UFC852551 UOY852544:UOY852551 UYU852544:UYU852551 VIQ852544:VIQ852551 VSM852544:VSM852551 WCI852544:WCI852551 WME852544:WME852551 WWA852544:WWA852551 S918080:S918087 JO918080:JO918087 TK918080:TK918087 ADG918080:ADG918087 ANC918080:ANC918087 AWY918080:AWY918087 BGU918080:BGU918087 BQQ918080:BQQ918087 CAM918080:CAM918087 CKI918080:CKI918087 CUE918080:CUE918087 DEA918080:DEA918087 DNW918080:DNW918087 DXS918080:DXS918087 EHO918080:EHO918087 ERK918080:ERK918087 FBG918080:FBG918087 FLC918080:FLC918087 FUY918080:FUY918087 GEU918080:GEU918087 GOQ918080:GOQ918087 GYM918080:GYM918087 HII918080:HII918087 HSE918080:HSE918087 ICA918080:ICA918087 ILW918080:ILW918087 IVS918080:IVS918087 JFO918080:JFO918087 JPK918080:JPK918087 JZG918080:JZG918087 KJC918080:KJC918087 KSY918080:KSY918087 LCU918080:LCU918087 LMQ918080:LMQ918087 LWM918080:LWM918087 MGI918080:MGI918087 MQE918080:MQE918087 NAA918080:NAA918087 NJW918080:NJW918087 NTS918080:NTS918087 ODO918080:ODO918087 ONK918080:ONK918087 OXG918080:OXG918087 PHC918080:PHC918087 PQY918080:PQY918087 QAU918080:QAU918087 QKQ918080:QKQ918087 QUM918080:QUM918087 REI918080:REI918087 ROE918080:ROE918087 RYA918080:RYA918087 SHW918080:SHW918087 SRS918080:SRS918087 TBO918080:TBO918087 TLK918080:TLK918087 TVG918080:TVG918087 UFC918080:UFC918087 UOY918080:UOY918087 UYU918080:UYU918087 VIQ918080:VIQ918087 VSM918080:VSM918087 WCI918080:WCI918087 WME918080:WME918087 WWA918080:WWA918087 S983616:S983623 JO983616:JO983623 TK983616:TK983623 ADG983616:ADG983623 ANC983616:ANC983623 AWY983616:AWY983623 BGU983616:BGU983623 BQQ983616:BQQ983623 CAM983616:CAM983623 CKI983616:CKI983623 CUE983616:CUE983623 DEA983616:DEA983623 DNW983616:DNW983623 DXS983616:DXS983623 EHO983616:EHO983623 ERK983616:ERK983623 FBG983616:FBG983623 FLC983616:FLC983623 FUY983616:FUY983623 GEU983616:GEU983623 GOQ983616:GOQ983623 GYM983616:GYM983623 HII983616:HII983623 HSE983616:HSE983623 ICA983616:ICA983623 ILW983616:ILW983623 IVS983616:IVS983623 JFO983616:JFO983623 JPK983616:JPK983623 JZG983616:JZG983623 KJC983616:KJC983623 KSY983616:KSY983623 LCU983616:LCU983623 LMQ983616:LMQ983623 LWM983616:LWM983623 MGI983616:MGI983623 MQE983616:MQE983623 NAA983616:NAA983623 NJW983616:NJW983623 NTS983616:NTS983623 ODO983616:ODO983623 ONK983616:ONK983623 OXG983616:OXG983623 PHC983616:PHC983623 PQY983616:PQY983623 QAU983616:QAU983623 QKQ983616:QKQ983623 QUM983616:QUM983623 REI983616:REI983623 ROE983616:ROE983623 RYA983616:RYA983623 SHW983616:SHW983623 SRS983616:SRS983623 TBO983616:TBO983623 TLK983616:TLK983623 TVG983616:TVG983623 UFC983616:UFC983623 UOY983616:UOY983623 UYU983616:UYU983623 VIQ983616:VIQ983623 VSM983616:VSM983623 WCI983616:WCI983623 WME983616:WME983623 WWA983616:WWA983623 S588:S595 JO588:JO595 TK588:TK595 ADG588:ADG595 ANC588:ANC595 AWY588:AWY595 BGU588:BGU595 BQQ588:BQQ595 CAM588:CAM595 CKI588:CKI595 CUE588:CUE595 DEA588:DEA595 DNW588:DNW595 DXS588:DXS595 EHO588:EHO595 ERK588:ERK595 FBG588:FBG595 FLC588:FLC595 FUY588:FUY595 GEU588:GEU595 GOQ588:GOQ595 GYM588:GYM595 HII588:HII595 HSE588:HSE595 ICA588:ICA595 ILW588:ILW595 IVS588:IVS595 JFO588:JFO595 JPK588:JPK595 JZG588:JZG595 KJC588:KJC595 KSY588:KSY595 LCU588:LCU595 LMQ588:LMQ595 LWM588:LWM595 MGI588:MGI595 MQE588:MQE595 NAA588:NAA595 NJW588:NJW595 NTS588:NTS595 ODO588:ODO595 ONK588:ONK595 OXG588:OXG595 PHC588:PHC595 PQY588:PQY595 QAU588:QAU595 QKQ588:QKQ595 QUM588:QUM595 REI588:REI595 ROE588:ROE595 RYA588:RYA595 SHW588:SHW595 SRS588:SRS595 TBO588:TBO595 TLK588:TLK595 TVG588:TVG595 UFC588:UFC595 UOY588:UOY595 UYU588:UYU595 VIQ588:VIQ595 VSM588:VSM595 WCI588:WCI595 WME588:WME595 WWA588:WWA595 S66124:S66131 JO66124:JO66131 TK66124:TK66131 ADG66124:ADG66131 ANC66124:ANC66131 AWY66124:AWY66131 BGU66124:BGU66131 BQQ66124:BQQ66131 CAM66124:CAM66131 CKI66124:CKI66131 CUE66124:CUE66131 DEA66124:DEA66131 DNW66124:DNW66131 DXS66124:DXS66131 EHO66124:EHO66131 ERK66124:ERK66131 FBG66124:FBG66131 FLC66124:FLC66131 FUY66124:FUY66131 GEU66124:GEU66131 GOQ66124:GOQ66131 GYM66124:GYM66131 HII66124:HII66131 HSE66124:HSE66131 ICA66124:ICA66131 ILW66124:ILW66131 IVS66124:IVS66131 JFO66124:JFO66131 JPK66124:JPK66131 JZG66124:JZG66131 KJC66124:KJC66131 KSY66124:KSY66131 LCU66124:LCU66131 LMQ66124:LMQ66131 LWM66124:LWM66131 MGI66124:MGI66131 MQE66124:MQE66131 NAA66124:NAA66131 NJW66124:NJW66131 NTS66124:NTS66131 ODO66124:ODO66131 ONK66124:ONK66131 OXG66124:OXG66131 PHC66124:PHC66131 PQY66124:PQY66131 QAU66124:QAU66131 QKQ66124:QKQ66131 QUM66124:QUM66131 REI66124:REI66131 ROE66124:ROE66131 RYA66124:RYA66131 SHW66124:SHW66131 SRS66124:SRS66131 TBO66124:TBO66131 TLK66124:TLK66131 TVG66124:TVG66131 UFC66124:UFC66131 UOY66124:UOY66131 UYU66124:UYU66131 VIQ66124:VIQ66131 VSM66124:VSM66131 WCI66124:WCI66131 WME66124:WME66131 WWA66124:WWA66131 S131660:S131667 JO131660:JO131667 TK131660:TK131667 ADG131660:ADG131667 ANC131660:ANC131667 AWY131660:AWY131667 BGU131660:BGU131667 BQQ131660:BQQ131667 CAM131660:CAM131667 CKI131660:CKI131667 CUE131660:CUE131667 DEA131660:DEA131667 DNW131660:DNW131667 DXS131660:DXS131667 EHO131660:EHO131667 ERK131660:ERK131667 FBG131660:FBG131667 FLC131660:FLC131667 FUY131660:FUY131667 GEU131660:GEU131667 GOQ131660:GOQ131667 GYM131660:GYM131667 HII131660:HII131667 HSE131660:HSE131667 ICA131660:ICA131667 ILW131660:ILW131667 IVS131660:IVS131667 JFO131660:JFO131667 JPK131660:JPK131667 JZG131660:JZG131667 KJC131660:KJC131667 KSY131660:KSY131667 LCU131660:LCU131667 LMQ131660:LMQ131667 LWM131660:LWM131667 MGI131660:MGI131667 MQE131660:MQE131667 NAA131660:NAA131667 NJW131660:NJW131667 NTS131660:NTS131667 ODO131660:ODO131667 ONK131660:ONK131667 OXG131660:OXG131667 PHC131660:PHC131667 PQY131660:PQY131667 QAU131660:QAU131667 QKQ131660:QKQ131667 QUM131660:QUM131667 REI131660:REI131667 ROE131660:ROE131667 RYA131660:RYA131667 SHW131660:SHW131667 SRS131660:SRS131667 TBO131660:TBO131667 TLK131660:TLK131667 TVG131660:TVG131667 UFC131660:UFC131667 UOY131660:UOY131667 UYU131660:UYU131667 VIQ131660:VIQ131667 VSM131660:VSM131667 WCI131660:WCI131667 WME131660:WME131667 WWA131660:WWA131667 S197196:S197203 JO197196:JO197203 TK197196:TK197203 ADG197196:ADG197203 ANC197196:ANC197203 AWY197196:AWY197203 BGU197196:BGU197203 BQQ197196:BQQ197203 CAM197196:CAM197203 CKI197196:CKI197203 CUE197196:CUE197203 DEA197196:DEA197203 DNW197196:DNW197203 DXS197196:DXS197203 EHO197196:EHO197203 ERK197196:ERK197203 FBG197196:FBG197203 FLC197196:FLC197203 FUY197196:FUY197203 GEU197196:GEU197203 GOQ197196:GOQ197203 GYM197196:GYM197203 HII197196:HII197203 HSE197196:HSE197203 ICA197196:ICA197203 ILW197196:ILW197203 IVS197196:IVS197203 JFO197196:JFO197203 JPK197196:JPK197203 JZG197196:JZG197203 KJC197196:KJC197203 KSY197196:KSY197203 LCU197196:LCU197203 LMQ197196:LMQ197203 LWM197196:LWM197203 MGI197196:MGI197203 MQE197196:MQE197203 NAA197196:NAA197203 NJW197196:NJW197203 NTS197196:NTS197203 ODO197196:ODO197203 ONK197196:ONK197203 OXG197196:OXG197203 PHC197196:PHC197203 PQY197196:PQY197203 QAU197196:QAU197203 QKQ197196:QKQ197203 QUM197196:QUM197203 REI197196:REI197203 ROE197196:ROE197203 RYA197196:RYA197203 SHW197196:SHW197203 SRS197196:SRS197203 TBO197196:TBO197203 TLK197196:TLK197203 TVG197196:TVG197203 UFC197196:UFC197203 UOY197196:UOY197203 UYU197196:UYU197203 VIQ197196:VIQ197203 VSM197196:VSM197203 WCI197196:WCI197203 WME197196:WME197203 WWA197196:WWA197203 S262732:S262739 JO262732:JO262739 TK262732:TK262739 ADG262732:ADG262739 ANC262732:ANC262739 AWY262732:AWY262739 BGU262732:BGU262739 BQQ262732:BQQ262739 CAM262732:CAM262739 CKI262732:CKI262739 CUE262732:CUE262739 DEA262732:DEA262739 DNW262732:DNW262739 DXS262732:DXS262739 EHO262732:EHO262739 ERK262732:ERK262739 FBG262732:FBG262739 FLC262732:FLC262739 FUY262732:FUY262739 GEU262732:GEU262739 GOQ262732:GOQ262739 GYM262732:GYM262739 HII262732:HII262739 HSE262732:HSE262739 ICA262732:ICA262739 ILW262732:ILW262739 IVS262732:IVS262739 JFO262732:JFO262739 JPK262732:JPK262739 JZG262732:JZG262739 KJC262732:KJC262739 KSY262732:KSY262739 LCU262732:LCU262739 LMQ262732:LMQ262739 LWM262732:LWM262739 MGI262732:MGI262739 MQE262732:MQE262739 NAA262732:NAA262739 NJW262732:NJW262739 NTS262732:NTS262739 ODO262732:ODO262739 ONK262732:ONK262739 OXG262732:OXG262739 PHC262732:PHC262739 PQY262732:PQY262739 QAU262732:QAU262739 QKQ262732:QKQ262739 QUM262732:QUM262739 REI262732:REI262739 ROE262732:ROE262739 RYA262732:RYA262739 SHW262732:SHW262739 SRS262732:SRS262739 TBO262732:TBO262739 TLK262732:TLK262739 TVG262732:TVG262739 UFC262732:UFC262739 UOY262732:UOY262739 UYU262732:UYU262739 VIQ262732:VIQ262739 VSM262732:VSM262739 WCI262732:WCI262739 WME262732:WME262739 WWA262732:WWA262739 S328268:S328275 JO328268:JO328275 TK328268:TK328275 ADG328268:ADG328275 ANC328268:ANC328275 AWY328268:AWY328275 BGU328268:BGU328275 BQQ328268:BQQ328275 CAM328268:CAM328275 CKI328268:CKI328275 CUE328268:CUE328275 DEA328268:DEA328275 DNW328268:DNW328275 DXS328268:DXS328275 EHO328268:EHO328275 ERK328268:ERK328275 FBG328268:FBG328275 FLC328268:FLC328275 FUY328268:FUY328275 GEU328268:GEU328275 GOQ328268:GOQ328275 GYM328268:GYM328275 HII328268:HII328275 HSE328268:HSE328275 ICA328268:ICA328275 ILW328268:ILW328275 IVS328268:IVS328275 JFO328268:JFO328275 JPK328268:JPK328275 JZG328268:JZG328275 KJC328268:KJC328275 KSY328268:KSY328275 LCU328268:LCU328275 LMQ328268:LMQ328275 LWM328268:LWM328275 MGI328268:MGI328275 MQE328268:MQE328275 NAA328268:NAA328275 NJW328268:NJW328275 NTS328268:NTS328275 ODO328268:ODO328275 ONK328268:ONK328275 OXG328268:OXG328275 PHC328268:PHC328275 PQY328268:PQY328275 QAU328268:QAU328275 QKQ328268:QKQ328275 QUM328268:QUM328275 REI328268:REI328275 ROE328268:ROE328275 RYA328268:RYA328275 SHW328268:SHW328275 SRS328268:SRS328275 TBO328268:TBO328275 TLK328268:TLK328275 TVG328268:TVG328275 UFC328268:UFC328275 UOY328268:UOY328275 UYU328268:UYU328275 VIQ328268:VIQ328275 VSM328268:VSM328275 WCI328268:WCI328275 WME328268:WME328275 WWA328268:WWA328275 S393804:S393811 JO393804:JO393811 TK393804:TK393811 ADG393804:ADG393811 ANC393804:ANC393811 AWY393804:AWY393811 BGU393804:BGU393811 BQQ393804:BQQ393811 CAM393804:CAM393811 CKI393804:CKI393811 CUE393804:CUE393811 DEA393804:DEA393811 DNW393804:DNW393811 DXS393804:DXS393811 EHO393804:EHO393811 ERK393804:ERK393811 FBG393804:FBG393811 FLC393804:FLC393811 FUY393804:FUY393811 GEU393804:GEU393811 GOQ393804:GOQ393811 GYM393804:GYM393811 HII393804:HII393811 HSE393804:HSE393811 ICA393804:ICA393811 ILW393804:ILW393811 IVS393804:IVS393811 JFO393804:JFO393811 JPK393804:JPK393811 JZG393804:JZG393811 KJC393804:KJC393811 KSY393804:KSY393811 LCU393804:LCU393811 LMQ393804:LMQ393811 LWM393804:LWM393811 MGI393804:MGI393811 MQE393804:MQE393811 NAA393804:NAA393811 NJW393804:NJW393811 NTS393804:NTS393811 ODO393804:ODO393811 ONK393804:ONK393811 OXG393804:OXG393811 PHC393804:PHC393811 PQY393804:PQY393811 QAU393804:QAU393811 QKQ393804:QKQ393811 QUM393804:QUM393811 REI393804:REI393811 ROE393804:ROE393811 RYA393804:RYA393811 SHW393804:SHW393811 SRS393804:SRS393811 TBO393804:TBO393811 TLK393804:TLK393811 TVG393804:TVG393811 UFC393804:UFC393811 UOY393804:UOY393811 UYU393804:UYU393811 VIQ393804:VIQ393811 VSM393804:VSM393811 WCI393804:WCI393811 WME393804:WME393811 WWA393804:WWA393811 S459340:S459347 JO459340:JO459347 TK459340:TK459347 ADG459340:ADG459347 ANC459340:ANC459347 AWY459340:AWY459347 BGU459340:BGU459347 BQQ459340:BQQ459347 CAM459340:CAM459347 CKI459340:CKI459347 CUE459340:CUE459347 DEA459340:DEA459347 DNW459340:DNW459347 DXS459340:DXS459347 EHO459340:EHO459347 ERK459340:ERK459347 FBG459340:FBG459347 FLC459340:FLC459347 FUY459340:FUY459347 GEU459340:GEU459347 GOQ459340:GOQ459347 GYM459340:GYM459347 HII459340:HII459347 HSE459340:HSE459347 ICA459340:ICA459347 ILW459340:ILW459347 IVS459340:IVS459347 JFO459340:JFO459347 JPK459340:JPK459347 JZG459340:JZG459347 KJC459340:KJC459347 KSY459340:KSY459347 LCU459340:LCU459347 LMQ459340:LMQ459347 LWM459340:LWM459347 MGI459340:MGI459347 MQE459340:MQE459347 NAA459340:NAA459347 NJW459340:NJW459347 NTS459340:NTS459347 ODO459340:ODO459347 ONK459340:ONK459347 OXG459340:OXG459347 PHC459340:PHC459347 PQY459340:PQY459347 QAU459340:QAU459347 QKQ459340:QKQ459347 QUM459340:QUM459347 REI459340:REI459347 ROE459340:ROE459347 RYA459340:RYA459347 SHW459340:SHW459347 SRS459340:SRS459347 TBO459340:TBO459347 TLK459340:TLK459347 TVG459340:TVG459347 UFC459340:UFC459347 UOY459340:UOY459347 UYU459340:UYU459347 VIQ459340:VIQ459347 VSM459340:VSM459347 WCI459340:WCI459347 WME459340:WME459347 WWA459340:WWA459347 S524876:S524883 JO524876:JO524883 TK524876:TK524883 ADG524876:ADG524883 ANC524876:ANC524883 AWY524876:AWY524883 BGU524876:BGU524883 BQQ524876:BQQ524883 CAM524876:CAM524883 CKI524876:CKI524883 CUE524876:CUE524883 DEA524876:DEA524883 DNW524876:DNW524883 DXS524876:DXS524883 EHO524876:EHO524883 ERK524876:ERK524883 FBG524876:FBG524883 FLC524876:FLC524883 FUY524876:FUY524883 GEU524876:GEU524883 GOQ524876:GOQ524883 GYM524876:GYM524883 HII524876:HII524883 HSE524876:HSE524883 ICA524876:ICA524883 ILW524876:ILW524883 IVS524876:IVS524883 JFO524876:JFO524883 JPK524876:JPK524883 JZG524876:JZG524883 KJC524876:KJC524883 KSY524876:KSY524883 LCU524876:LCU524883 LMQ524876:LMQ524883 LWM524876:LWM524883 MGI524876:MGI524883 MQE524876:MQE524883 NAA524876:NAA524883 NJW524876:NJW524883 NTS524876:NTS524883 ODO524876:ODO524883 ONK524876:ONK524883 OXG524876:OXG524883 PHC524876:PHC524883 PQY524876:PQY524883 QAU524876:QAU524883 QKQ524876:QKQ524883 QUM524876:QUM524883 REI524876:REI524883 ROE524876:ROE524883 RYA524876:RYA524883 SHW524876:SHW524883 SRS524876:SRS524883 TBO524876:TBO524883 TLK524876:TLK524883 TVG524876:TVG524883 UFC524876:UFC524883 UOY524876:UOY524883 UYU524876:UYU524883 VIQ524876:VIQ524883 VSM524876:VSM524883 WCI524876:WCI524883 WME524876:WME524883 WWA524876:WWA524883 S590412:S590419 JO590412:JO590419 TK590412:TK590419 ADG590412:ADG590419 ANC590412:ANC590419 AWY590412:AWY590419 BGU590412:BGU590419 BQQ590412:BQQ590419 CAM590412:CAM590419 CKI590412:CKI590419 CUE590412:CUE590419 DEA590412:DEA590419 DNW590412:DNW590419 DXS590412:DXS590419 EHO590412:EHO590419 ERK590412:ERK590419 FBG590412:FBG590419 FLC590412:FLC590419 FUY590412:FUY590419 GEU590412:GEU590419 GOQ590412:GOQ590419 GYM590412:GYM590419 HII590412:HII590419 HSE590412:HSE590419 ICA590412:ICA590419 ILW590412:ILW590419 IVS590412:IVS590419 JFO590412:JFO590419 JPK590412:JPK590419 JZG590412:JZG590419 KJC590412:KJC590419 KSY590412:KSY590419 LCU590412:LCU590419 LMQ590412:LMQ590419 LWM590412:LWM590419 MGI590412:MGI590419 MQE590412:MQE590419 NAA590412:NAA590419 NJW590412:NJW590419 NTS590412:NTS590419 ODO590412:ODO590419 ONK590412:ONK590419 OXG590412:OXG590419 PHC590412:PHC590419 PQY590412:PQY590419 QAU590412:QAU590419 QKQ590412:QKQ590419 QUM590412:QUM590419 REI590412:REI590419 ROE590412:ROE590419 RYA590412:RYA590419 SHW590412:SHW590419 SRS590412:SRS590419 TBO590412:TBO590419 TLK590412:TLK590419 TVG590412:TVG590419 UFC590412:UFC590419 UOY590412:UOY590419 UYU590412:UYU590419 VIQ590412:VIQ590419 VSM590412:VSM590419 WCI590412:WCI590419 WME590412:WME590419 WWA590412:WWA590419 S655948:S655955 JO655948:JO655955 TK655948:TK655955 ADG655948:ADG655955 ANC655948:ANC655955 AWY655948:AWY655955 BGU655948:BGU655955 BQQ655948:BQQ655955 CAM655948:CAM655955 CKI655948:CKI655955 CUE655948:CUE655955 DEA655948:DEA655955 DNW655948:DNW655955 DXS655948:DXS655955 EHO655948:EHO655955 ERK655948:ERK655955 FBG655948:FBG655955 FLC655948:FLC655955 FUY655948:FUY655955 GEU655948:GEU655955 GOQ655948:GOQ655955 GYM655948:GYM655955 HII655948:HII655955 HSE655948:HSE655955 ICA655948:ICA655955 ILW655948:ILW655955 IVS655948:IVS655955 JFO655948:JFO655955 JPK655948:JPK655955 JZG655948:JZG655955 KJC655948:KJC655955 KSY655948:KSY655955 LCU655948:LCU655955 LMQ655948:LMQ655955 LWM655948:LWM655955 MGI655948:MGI655955 MQE655948:MQE655955 NAA655948:NAA655955 NJW655948:NJW655955 NTS655948:NTS655955 ODO655948:ODO655955 ONK655948:ONK655955 OXG655948:OXG655955 PHC655948:PHC655955 PQY655948:PQY655955 QAU655948:QAU655955 QKQ655948:QKQ655955 QUM655948:QUM655955 REI655948:REI655955 ROE655948:ROE655955 RYA655948:RYA655955 SHW655948:SHW655955 SRS655948:SRS655955 TBO655948:TBO655955 TLK655948:TLK655955 TVG655948:TVG655955 UFC655948:UFC655955 UOY655948:UOY655955 UYU655948:UYU655955 VIQ655948:VIQ655955 VSM655948:VSM655955 WCI655948:WCI655955 WME655948:WME655955 WWA655948:WWA655955 S721484:S721491 JO721484:JO721491 TK721484:TK721491 ADG721484:ADG721491 ANC721484:ANC721491 AWY721484:AWY721491 BGU721484:BGU721491 BQQ721484:BQQ721491 CAM721484:CAM721491 CKI721484:CKI721491 CUE721484:CUE721491 DEA721484:DEA721491 DNW721484:DNW721491 DXS721484:DXS721491 EHO721484:EHO721491 ERK721484:ERK721491 FBG721484:FBG721491 FLC721484:FLC721491 FUY721484:FUY721491 GEU721484:GEU721491 GOQ721484:GOQ721491 GYM721484:GYM721491 HII721484:HII721491 HSE721484:HSE721491 ICA721484:ICA721491 ILW721484:ILW721491 IVS721484:IVS721491 JFO721484:JFO721491 JPK721484:JPK721491 JZG721484:JZG721491 KJC721484:KJC721491 KSY721484:KSY721491 LCU721484:LCU721491 LMQ721484:LMQ721491 LWM721484:LWM721491 MGI721484:MGI721491 MQE721484:MQE721491 NAA721484:NAA721491 NJW721484:NJW721491 NTS721484:NTS721491 ODO721484:ODO721491 ONK721484:ONK721491 OXG721484:OXG721491 PHC721484:PHC721491 PQY721484:PQY721491 QAU721484:QAU721491 QKQ721484:QKQ721491 QUM721484:QUM721491 REI721484:REI721491 ROE721484:ROE721491 RYA721484:RYA721491 SHW721484:SHW721491 SRS721484:SRS721491 TBO721484:TBO721491 TLK721484:TLK721491 TVG721484:TVG721491 UFC721484:UFC721491 UOY721484:UOY721491 UYU721484:UYU721491 VIQ721484:VIQ721491 VSM721484:VSM721491 WCI721484:WCI721491 WME721484:WME721491 WWA721484:WWA721491 S787020:S787027 JO787020:JO787027 TK787020:TK787027 ADG787020:ADG787027 ANC787020:ANC787027 AWY787020:AWY787027 BGU787020:BGU787027 BQQ787020:BQQ787027 CAM787020:CAM787027 CKI787020:CKI787027 CUE787020:CUE787027 DEA787020:DEA787027 DNW787020:DNW787027 DXS787020:DXS787027 EHO787020:EHO787027 ERK787020:ERK787027 FBG787020:FBG787027 FLC787020:FLC787027 FUY787020:FUY787027 GEU787020:GEU787027 GOQ787020:GOQ787027 GYM787020:GYM787027 HII787020:HII787027 HSE787020:HSE787027 ICA787020:ICA787027 ILW787020:ILW787027 IVS787020:IVS787027 JFO787020:JFO787027 JPK787020:JPK787027 JZG787020:JZG787027 KJC787020:KJC787027 KSY787020:KSY787027 LCU787020:LCU787027 LMQ787020:LMQ787027 LWM787020:LWM787027 MGI787020:MGI787027 MQE787020:MQE787027 NAA787020:NAA787027 NJW787020:NJW787027 NTS787020:NTS787027 ODO787020:ODO787027 ONK787020:ONK787027 OXG787020:OXG787027 PHC787020:PHC787027 PQY787020:PQY787027 QAU787020:QAU787027 QKQ787020:QKQ787027 QUM787020:QUM787027 REI787020:REI787027 ROE787020:ROE787027 RYA787020:RYA787027 SHW787020:SHW787027 SRS787020:SRS787027 TBO787020:TBO787027 TLK787020:TLK787027 TVG787020:TVG787027 UFC787020:UFC787027 UOY787020:UOY787027 UYU787020:UYU787027 VIQ787020:VIQ787027 VSM787020:VSM787027 WCI787020:WCI787027 WME787020:WME787027 WWA787020:WWA787027 S852556:S852563 JO852556:JO852563 TK852556:TK852563 ADG852556:ADG852563 ANC852556:ANC852563 AWY852556:AWY852563 BGU852556:BGU852563 BQQ852556:BQQ852563 CAM852556:CAM852563 CKI852556:CKI852563 CUE852556:CUE852563 DEA852556:DEA852563 DNW852556:DNW852563 DXS852556:DXS852563 EHO852556:EHO852563 ERK852556:ERK852563 FBG852556:FBG852563 FLC852556:FLC852563 FUY852556:FUY852563 GEU852556:GEU852563 GOQ852556:GOQ852563 GYM852556:GYM852563 HII852556:HII852563 HSE852556:HSE852563 ICA852556:ICA852563 ILW852556:ILW852563 IVS852556:IVS852563 JFO852556:JFO852563 JPK852556:JPK852563 JZG852556:JZG852563 KJC852556:KJC852563 KSY852556:KSY852563 LCU852556:LCU852563 LMQ852556:LMQ852563 LWM852556:LWM852563 MGI852556:MGI852563 MQE852556:MQE852563 NAA852556:NAA852563 NJW852556:NJW852563 NTS852556:NTS852563 ODO852556:ODO852563 ONK852556:ONK852563 OXG852556:OXG852563 PHC852556:PHC852563 PQY852556:PQY852563 QAU852556:QAU852563 QKQ852556:QKQ852563 QUM852556:QUM852563 REI852556:REI852563 ROE852556:ROE852563 RYA852556:RYA852563 SHW852556:SHW852563 SRS852556:SRS852563 TBO852556:TBO852563 TLK852556:TLK852563 TVG852556:TVG852563 UFC852556:UFC852563 UOY852556:UOY852563 UYU852556:UYU852563 VIQ852556:VIQ852563 VSM852556:VSM852563 WCI852556:WCI852563 WME852556:WME852563 WWA852556:WWA852563 S918092:S918099 JO918092:JO918099 TK918092:TK918099 ADG918092:ADG918099 ANC918092:ANC918099 AWY918092:AWY918099 BGU918092:BGU918099 BQQ918092:BQQ918099 CAM918092:CAM918099 CKI918092:CKI918099 CUE918092:CUE918099 DEA918092:DEA918099 DNW918092:DNW918099 DXS918092:DXS918099 EHO918092:EHO918099 ERK918092:ERK918099 FBG918092:FBG918099 FLC918092:FLC918099 FUY918092:FUY918099 GEU918092:GEU918099 GOQ918092:GOQ918099 GYM918092:GYM918099 HII918092:HII918099 HSE918092:HSE918099 ICA918092:ICA918099 ILW918092:ILW918099 IVS918092:IVS918099 JFO918092:JFO918099 JPK918092:JPK918099 JZG918092:JZG918099 KJC918092:KJC918099 KSY918092:KSY918099 LCU918092:LCU918099 LMQ918092:LMQ918099 LWM918092:LWM918099 MGI918092:MGI918099 MQE918092:MQE918099 NAA918092:NAA918099 NJW918092:NJW918099 NTS918092:NTS918099 ODO918092:ODO918099 ONK918092:ONK918099 OXG918092:OXG918099 PHC918092:PHC918099 PQY918092:PQY918099 QAU918092:QAU918099 QKQ918092:QKQ918099 QUM918092:QUM918099 REI918092:REI918099 ROE918092:ROE918099 RYA918092:RYA918099 SHW918092:SHW918099 SRS918092:SRS918099 TBO918092:TBO918099 TLK918092:TLK918099 TVG918092:TVG918099 UFC918092:UFC918099 UOY918092:UOY918099 UYU918092:UYU918099 VIQ918092:VIQ918099 VSM918092:VSM918099 WCI918092:WCI918099 WME918092:WME918099 WWA918092:WWA918099 S983628:S983635 JO983628:JO983635 TK983628:TK983635 ADG983628:ADG983635 ANC983628:ANC983635 AWY983628:AWY983635 BGU983628:BGU983635 BQQ983628:BQQ983635 CAM983628:CAM983635 CKI983628:CKI983635 CUE983628:CUE983635 DEA983628:DEA983635 DNW983628:DNW983635 DXS983628:DXS983635 EHO983628:EHO983635 ERK983628:ERK983635 FBG983628:FBG983635 FLC983628:FLC983635 FUY983628:FUY983635 GEU983628:GEU983635 GOQ983628:GOQ983635 GYM983628:GYM983635 HII983628:HII983635 HSE983628:HSE983635 ICA983628:ICA983635 ILW983628:ILW983635 IVS983628:IVS983635 JFO983628:JFO983635 JPK983628:JPK983635 JZG983628:JZG983635 KJC983628:KJC983635 KSY983628:KSY983635 LCU983628:LCU983635 LMQ983628:LMQ983635 LWM983628:LWM983635 MGI983628:MGI983635 MQE983628:MQE983635 NAA983628:NAA983635 NJW983628:NJW983635 NTS983628:NTS983635 ODO983628:ODO983635 ONK983628:ONK983635 OXG983628:OXG983635 PHC983628:PHC983635 PQY983628:PQY983635 QAU983628:QAU983635 QKQ983628:QKQ983635 QUM983628:QUM983635 REI983628:REI983635 ROE983628:ROE983635 RYA983628:RYA983635 SHW983628:SHW983635 SRS983628:SRS983635 TBO983628:TBO983635 TLK983628:TLK983635 TVG983628:TVG983635 UFC983628:UFC983635 UOY983628:UOY983635 UYU983628:UYU983635 VIQ983628:VIQ983635 VSM983628:VSM983635 WCI983628:WCI983635 WME983628:WME983635 WWA983628:WWA983635 S600:S607 JO600:JO607 TK600:TK607 ADG600:ADG607 ANC600:ANC607 AWY600:AWY607 BGU600:BGU607 BQQ600:BQQ607 CAM600:CAM607 CKI600:CKI607 CUE600:CUE607 DEA600:DEA607 DNW600:DNW607 DXS600:DXS607 EHO600:EHO607 ERK600:ERK607 FBG600:FBG607 FLC600:FLC607 FUY600:FUY607 GEU600:GEU607 GOQ600:GOQ607 GYM600:GYM607 HII600:HII607 HSE600:HSE607 ICA600:ICA607 ILW600:ILW607 IVS600:IVS607 JFO600:JFO607 JPK600:JPK607 JZG600:JZG607 KJC600:KJC607 KSY600:KSY607 LCU600:LCU607 LMQ600:LMQ607 LWM600:LWM607 MGI600:MGI607 MQE600:MQE607 NAA600:NAA607 NJW600:NJW607 NTS600:NTS607 ODO600:ODO607 ONK600:ONK607 OXG600:OXG607 PHC600:PHC607 PQY600:PQY607 QAU600:QAU607 QKQ600:QKQ607 QUM600:QUM607 REI600:REI607 ROE600:ROE607 RYA600:RYA607 SHW600:SHW607 SRS600:SRS607 TBO600:TBO607 TLK600:TLK607 TVG600:TVG607 UFC600:UFC607 UOY600:UOY607 UYU600:UYU607 VIQ600:VIQ607 VSM600:VSM607 WCI600:WCI607 WME600:WME607 WWA600:WWA607 S66136:S66143 JO66136:JO66143 TK66136:TK66143 ADG66136:ADG66143 ANC66136:ANC66143 AWY66136:AWY66143 BGU66136:BGU66143 BQQ66136:BQQ66143 CAM66136:CAM66143 CKI66136:CKI66143 CUE66136:CUE66143 DEA66136:DEA66143 DNW66136:DNW66143 DXS66136:DXS66143 EHO66136:EHO66143 ERK66136:ERK66143 FBG66136:FBG66143 FLC66136:FLC66143 FUY66136:FUY66143 GEU66136:GEU66143 GOQ66136:GOQ66143 GYM66136:GYM66143 HII66136:HII66143 HSE66136:HSE66143 ICA66136:ICA66143 ILW66136:ILW66143 IVS66136:IVS66143 JFO66136:JFO66143 JPK66136:JPK66143 JZG66136:JZG66143 KJC66136:KJC66143 KSY66136:KSY66143 LCU66136:LCU66143 LMQ66136:LMQ66143 LWM66136:LWM66143 MGI66136:MGI66143 MQE66136:MQE66143 NAA66136:NAA66143 NJW66136:NJW66143 NTS66136:NTS66143 ODO66136:ODO66143 ONK66136:ONK66143 OXG66136:OXG66143 PHC66136:PHC66143 PQY66136:PQY66143 QAU66136:QAU66143 QKQ66136:QKQ66143 QUM66136:QUM66143 REI66136:REI66143 ROE66136:ROE66143 RYA66136:RYA66143 SHW66136:SHW66143 SRS66136:SRS66143 TBO66136:TBO66143 TLK66136:TLK66143 TVG66136:TVG66143 UFC66136:UFC66143 UOY66136:UOY66143 UYU66136:UYU66143 VIQ66136:VIQ66143 VSM66136:VSM66143 WCI66136:WCI66143 WME66136:WME66143 WWA66136:WWA66143 S131672:S131679 JO131672:JO131679 TK131672:TK131679 ADG131672:ADG131679 ANC131672:ANC131679 AWY131672:AWY131679 BGU131672:BGU131679 BQQ131672:BQQ131679 CAM131672:CAM131679 CKI131672:CKI131679 CUE131672:CUE131679 DEA131672:DEA131679 DNW131672:DNW131679 DXS131672:DXS131679 EHO131672:EHO131679 ERK131672:ERK131679 FBG131672:FBG131679 FLC131672:FLC131679 FUY131672:FUY131679 GEU131672:GEU131679 GOQ131672:GOQ131679 GYM131672:GYM131679 HII131672:HII131679 HSE131672:HSE131679 ICA131672:ICA131679 ILW131672:ILW131679 IVS131672:IVS131679 JFO131672:JFO131679 JPK131672:JPK131679 JZG131672:JZG131679 KJC131672:KJC131679 KSY131672:KSY131679 LCU131672:LCU131679 LMQ131672:LMQ131679 LWM131672:LWM131679 MGI131672:MGI131679 MQE131672:MQE131679 NAA131672:NAA131679 NJW131672:NJW131679 NTS131672:NTS131679 ODO131672:ODO131679 ONK131672:ONK131679 OXG131672:OXG131679 PHC131672:PHC131679 PQY131672:PQY131679 QAU131672:QAU131679 QKQ131672:QKQ131679 QUM131672:QUM131679 REI131672:REI131679 ROE131672:ROE131679 RYA131672:RYA131679 SHW131672:SHW131679 SRS131672:SRS131679 TBO131672:TBO131679 TLK131672:TLK131679 TVG131672:TVG131679 UFC131672:UFC131679 UOY131672:UOY131679 UYU131672:UYU131679 VIQ131672:VIQ131679 VSM131672:VSM131679 WCI131672:WCI131679 WME131672:WME131679 WWA131672:WWA131679 S197208:S197215 JO197208:JO197215 TK197208:TK197215 ADG197208:ADG197215 ANC197208:ANC197215 AWY197208:AWY197215 BGU197208:BGU197215 BQQ197208:BQQ197215 CAM197208:CAM197215 CKI197208:CKI197215 CUE197208:CUE197215 DEA197208:DEA197215 DNW197208:DNW197215 DXS197208:DXS197215 EHO197208:EHO197215 ERK197208:ERK197215 FBG197208:FBG197215 FLC197208:FLC197215 FUY197208:FUY197215 GEU197208:GEU197215 GOQ197208:GOQ197215 GYM197208:GYM197215 HII197208:HII197215 HSE197208:HSE197215 ICA197208:ICA197215 ILW197208:ILW197215 IVS197208:IVS197215 JFO197208:JFO197215 JPK197208:JPK197215 JZG197208:JZG197215 KJC197208:KJC197215 KSY197208:KSY197215 LCU197208:LCU197215 LMQ197208:LMQ197215 LWM197208:LWM197215 MGI197208:MGI197215 MQE197208:MQE197215 NAA197208:NAA197215 NJW197208:NJW197215 NTS197208:NTS197215 ODO197208:ODO197215 ONK197208:ONK197215 OXG197208:OXG197215 PHC197208:PHC197215 PQY197208:PQY197215 QAU197208:QAU197215 QKQ197208:QKQ197215 QUM197208:QUM197215 REI197208:REI197215 ROE197208:ROE197215 RYA197208:RYA197215 SHW197208:SHW197215 SRS197208:SRS197215 TBO197208:TBO197215 TLK197208:TLK197215 TVG197208:TVG197215 UFC197208:UFC197215 UOY197208:UOY197215 UYU197208:UYU197215 VIQ197208:VIQ197215 VSM197208:VSM197215 WCI197208:WCI197215 WME197208:WME197215 WWA197208:WWA197215 S262744:S262751 JO262744:JO262751 TK262744:TK262751 ADG262744:ADG262751 ANC262744:ANC262751 AWY262744:AWY262751 BGU262744:BGU262751 BQQ262744:BQQ262751 CAM262744:CAM262751 CKI262744:CKI262751 CUE262744:CUE262751 DEA262744:DEA262751 DNW262744:DNW262751 DXS262744:DXS262751 EHO262744:EHO262751 ERK262744:ERK262751 FBG262744:FBG262751 FLC262744:FLC262751 FUY262744:FUY262751 GEU262744:GEU262751 GOQ262744:GOQ262751 GYM262744:GYM262751 HII262744:HII262751 HSE262744:HSE262751 ICA262744:ICA262751 ILW262744:ILW262751 IVS262744:IVS262751 JFO262744:JFO262751 JPK262744:JPK262751 JZG262744:JZG262751 KJC262744:KJC262751 KSY262744:KSY262751 LCU262744:LCU262751 LMQ262744:LMQ262751 LWM262744:LWM262751 MGI262744:MGI262751 MQE262744:MQE262751 NAA262744:NAA262751 NJW262744:NJW262751 NTS262744:NTS262751 ODO262744:ODO262751 ONK262744:ONK262751 OXG262744:OXG262751 PHC262744:PHC262751 PQY262744:PQY262751 QAU262744:QAU262751 QKQ262744:QKQ262751 QUM262744:QUM262751 REI262744:REI262751 ROE262744:ROE262751 RYA262744:RYA262751 SHW262744:SHW262751 SRS262744:SRS262751 TBO262744:TBO262751 TLK262744:TLK262751 TVG262744:TVG262751 UFC262744:UFC262751 UOY262744:UOY262751 UYU262744:UYU262751 VIQ262744:VIQ262751 VSM262744:VSM262751 WCI262744:WCI262751 WME262744:WME262751 WWA262744:WWA262751 S328280:S328287 JO328280:JO328287 TK328280:TK328287 ADG328280:ADG328287 ANC328280:ANC328287 AWY328280:AWY328287 BGU328280:BGU328287 BQQ328280:BQQ328287 CAM328280:CAM328287 CKI328280:CKI328287 CUE328280:CUE328287 DEA328280:DEA328287 DNW328280:DNW328287 DXS328280:DXS328287 EHO328280:EHO328287 ERK328280:ERK328287 FBG328280:FBG328287 FLC328280:FLC328287 FUY328280:FUY328287 GEU328280:GEU328287 GOQ328280:GOQ328287 GYM328280:GYM328287 HII328280:HII328287 HSE328280:HSE328287 ICA328280:ICA328287 ILW328280:ILW328287 IVS328280:IVS328287 JFO328280:JFO328287 JPK328280:JPK328287 JZG328280:JZG328287 KJC328280:KJC328287 KSY328280:KSY328287 LCU328280:LCU328287 LMQ328280:LMQ328287 LWM328280:LWM328287 MGI328280:MGI328287 MQE328280:MQE328287 NAA328280:NAA328287 NJW328280:NJW328287 NTS328280:NTS328287 ODO328280:ODO328287 ONK328280:ONK328287 OXG328280:OXG328287 PHC328280:PHC328287 PQY328280:PQY328287 QAU328280:QAU328287 QKQ328280:QKQ328287 QUM328280:QUM328287 REI328280:REI328287 ROE328280:ROE328287 RYA328280:RYA328287 SHW328280:SHW328287 SRS328280:SRS328287 TBO328280:TBO328287 TLK328280:TLK328287 TVG328280:TVG328287 UFC328280:UFC328287 UOY328280:UOY328287 UYU328280:UYU328287 VIQ328280:VIQ328287 VSM328280:VSM328287 WCI328280:WCI328287 WME328280:WME328287 WWA328280:WWA328287 S393816:S393823 JO393816:JO393823 TK393816:TK393823 ADG393816:ADG393823 ANC393816:ANC393823 AWY393816:AWY393823 BGU393816:BGU393823 BQQ393816:BQQ393823 CAM393816:CAM393823 CKI393816:CKI393823 CUE393816:CUE393823 DEA393816:DEA393823 DNW393816:DNW393823 DXS393816:DXS393823 EHO393816:EHO393823 ERK393816:ERK393823 FBG393816:FBG393823 FLC393816:FLC393823 FUY393816:FUY393823 GEU393816:GEU393823 GOQ393816:GOQ393823 GYM393816:GYM393823 HII393816:HII393823 HSE393816:HSE393823 ICA393816:ICA393823 ILW393816:ILW393823 IVS393816:IVS393823 JFO393816:JFO393823 JPK393816:JPK393823 JZG393816:JZG393823 KJC393816:KJC393823 KSY393816:KSY393823 LCU393816:LCU393823 LMQ393816:LMQ393823 LWM393816:LWM393823 MGI393816:MGI393823 MQE393816:MQE393823 NAA393816:NAA393823 NJW393816:NJW393823 NTS393816:NTS393823 ODO393816:ODO393823 ONK393816:ONK393823 OXG393816:OXG393823 PHC393816:PHC393823 PQY393816:PQY393823 QAU393816:QAU393823 QKQ393816:QKQ393823 QUM393816:QUM393823 REI393816:REI393823 ROE393816:ROE393823 RYA393816:RYA393823 SHW393816:SHW393823 SRS393816:SRS393823 TBO393816:TBO393823 TLK393816:TLK393823 TVG393816:TVG393823 UFC393816:UFC393823 UOY393816:UOY393823 UYU393816:UYU393823 VIQ393816:VIQ393823 VSM393816:VSM393823 WCI393816:WCI393823 WME393816:WME393823 WWA393816:WWA393823 S459352:S459359 JO459352:JO459359 TK459352:TK459359 ADG459352:ADG459359 ANC459352:ANC459359 AWY459352:AWY459359 BGU459352:BGU459359 BQQ459352:BQQ459359 CAM459352:CAM459359 CKI459352:CKI459359 CUE459352:CUE459359 DEA459352:DEA459359 DNW459352:DNW459359 DXS459352:DXS459359 EHO459352:EHO459359 ERK459352:ERK459359 FBG459352:FBG459359 FLC459352:FLC459359 FUY459352:FUY459359 GEU459352:GEU459359 GOQ459352:GOQ459359 GYM459352:GYM459359 HII459352:HII459359 HSE459352:HSE459359 ICA459352:ICA459359 ILW459352:ILW459359 IVS459352:IVS459359 JFO459352:JFO459359 JPK459352:JPK459359 JZG459352:JZG459359 KJC459352:KJC459359 KSY459352:KSY459359 LCU459352:LCU459359 LMQ459352:LMQ459359 LWM459352:LWM459359 MGI459352:MGI459359 MQE459352:MQE459359 NAA459352:NAA459359 NJW459352:NJW459359 NTS459352:NTS459359 ODO459352:ODO459359 ONK459352:ONK459359 OXG459352:OXG459359 PHC459352:PHC459359 PQY459352:PQY459359 QAU459352:QAU459359 QKQ459352:QKQ459359 QUM459352:QUM459359 REI459352:REI459359 ROE459352:ROE459359 RYA459352:RYA459359 SHW459352:SHW459359 SRS459352:SRS459359 TBO459352:TBO459359 TLK459352:TLK459359 TVG459352:TVG459359 UFC459352:UFC459359 UOY459352:UOY459359 UYU459352:UYU459359 VIQ459352:VIQ459359 VSM459352:VSM459359 WCI459352:WCI459359 WME459352:WME459359 WWA459352:WWA459359 S524888:S524895 JO524888:JO524895 TK524888:TK524895 ADG524888:ADG524895 ANC524888:ANC524895 AWY524888:AWY524895 BGU524888:BGU524895 BQQ524888:BQQ524895 CAM524888:CAM524895 CKI524888:CKI524895 CUE524888:CUE524895 DEA524888:DEA524895 DNW524888:DNW524895 DXS524888:DXS524895 EHO524888:EHO524895 ERK524888:ERK524895 FBG524888:FBG524895 FLC524888:FLC524895 FUY524888:FUY524895 GEU524888:GEU524895 GOQ524888:GOQ524895 GYM524888:GYM524895 HII524888:HII524895 HSE524888:HSE524895 ICA524888:ICA524895 ILW524888:ILW524895 IVS524888:IVS524895 JFO524888:JFO524895 JPK524888:JPK524895 JZG524888:JZG524895 KJC524888:KJC524895 KSY524888:KSY524895 LCU524888:LCU524895 LMQ524888:LMQ524895 LWM524888:LWM524895 MGI524888:MGI524895 MQE524888:MQE524895 NAA524888:NAA524895 NJW524888:NJW524895 NTS524888:NTS524895 ODO524888:ODO524895 ONK524888:ONK524895 OXG524888:OXG524895 PHC524888:PHC524895 PQY524888:PQY524895 QAU524888:QAU524895 QKQ524888:QKQ524895 QUM524888:QUM524895 REI524888:REI524895 ROE524888:ROE524895 RYA524888:RYA524895 SHW524888:SHW524895 SRS524888:SRS524895 TBO524888:TBO524895 TLK524888:TLK524895 TVG524888:TVG524895 UFC524888:UFC524895 UOY524888:UOY524895 UYU524888:UYU524895 VIQ524888:VIQ524895 VSM524888:VSM524895 WCI524888:WCI524895 WME524888:WME524895 WWA524888:WWA524895 S590424:S590431 JO590424:JO590431 TK590424:TK590431 ADG590424:ADG590431 ANC590424:ANC590431 AWY590424:AWY590431 BGU590424:BGU590431 BQQ590424:BQQ590431 CAM590424:CAM590431 CKI590424:CKI590431 CUE590424:CUE590431 DEA590424:DEA590431 DNW590424:DNW590431 DXS590424:DXS590431 EHO590424:EHO590431 ERK590424:ERK590431 FBG590424:FBG590431 FLC590424:FLC590431 FUY590424:FUY590431 GEU590424:GEU590431 GOQ590424:GOQ590431 GYM590424:GYM590431 HII590424:HII590431 HSE590424:HSE590431 ICA590424:ICA590431 ILW590424:ILW590431 IVS590424:IVS590431 JFO590424:JFO590431 JPK590424:JPK590431 JZG590424:JZG590431 KJC590424:KJC590431 KSY590424:KSY590431 LCU590424:LCU590431 LMQ590424:LMQ590431 LWM590424:LWM590431 MGI590424:MGI590431 MQE590424:MQE590431 NAA590424:NAA590431 NJW590424:NJW590431 NTS590424:NTS590431 ODO590424:ODO590431 ONK590424:ONK590431 OXG590424:OXG590431 PHC590424:PHC590431 PQY590424:PQY590431 QAU590424:QAU590431 QKQ590424:QKQ590431 QUM590424:QUM590431 REI590424:REI590431 ROE590424:ROE590431 RYA590424:RYA590431 SHW590424:SHW590431 SRS590424:SRS590431 TBO590424:TBO590431 TLK590424:TLK590431 TVG590424:TVG590431 UFC590424:UFC590431 UOY590424:UOY590431 UYU590424:UYU590431 VIQ590424:VIQ590431 VSM590424:VSM590431 WCI590424:WCI590431 WME590424:WME590431 WWA590424:WWA590431 S655960:S655967 JO655960:JO655967 TK655960:TK655967 ADG655960:ADG655967 ANC655960:ANC655967 AWY655960:AWY655967 BGU655960:BGU655967 BQQ655960:BQQ655967 CAM655960:CAM655967 CKI655960:CKI655967 CUE655960:CUE655967 DEA655960:DEA655967 DNW655960:DNW655967 DXS655960:DXS655967 EHO655960:EHO655967 ERK655960:ERK655967 FBG655960:FBG655967 FLC655960:FLC655967 FUY655960:FUY655967 GEU655960:GEU655967 GOQ655960:GOQ655967 GYM655960:GYM655967 HII655960:HII655967 HSE655960:HSE655967 ICA655960:ICA655967 ILW655960:ILW655967 IVS655960:IVS655967 JFO655960:JFO655967 JPK655960:JPK655967 JZG655960:JZG655967 KJC655960:KJC655967 KSY655960:KSY655967 LCU655960:LCU655967 LMQ655960:LMQ655967 LWM655960:LWM655967 MGI655960:MGI655967 MQE655960:MQE655967 NAA655960:NAA655967 NJW655960:NJW655967 NTS655960:NTS655967 ODO655960:ODO655967 ONK655960:ONK655967 OXG655960:OXG655967 PHC655960:PHC655967 PQY655960:PQY655967 QAU655960:QAU655967 QKQ655960:QKQ655967 QUM655960:QUM655967 REI655960:REI655967 ROE655960:ROE655967 RYA655960:RYA655967 SHW655960:SHW655967 SRS655960:SRS655967 TBO655960:TBO655967 TLK655960:TLK655967 TVG655960:TVG655967 UFC655960:UFC655967 UOY655960:UOY655967 UYU655960:UYU655967 VIQ655960:VIQ655967 VSM655960:VSM655967 WCI655960:WCI655967 WME655960:WME655967 WWA655960:WWA655967 S721496:S721503 JO721496:JO721503 TK721496:TK721503 ADG721496:ADG721503 ANC721496:ANC721503 AWY721496:AWY721503 BGU721496:BGU721503 BQQ721496:BQQ721503 CAM721496:CAM721503 CKI721496:CKI721503 CUE721496:CUE721503 DEA721496:DEA721503 DNW721496:DNW721503 DXS721496:DXS721503 EHO721496:EHO721503 ERK721496:ERK721503 FBG721496:FBG721503 FLC721496:FLC721503 FUY721496:FUY721503 GEU721496:GEU721503 GOQ721496:GOQ721503 GYM721496:GYM721503 HII721496:HII721503 HSE721496:HSE721503 ICA721496:ICA721503 ILW721496:ILW721503 IVS721496:IVS721503 JFO721496:JFO721503 JPK721496:JPK721503 JZG721496:JZG721503 KJC721496:KJC721503 KSY721496:KSY721503 LCU721496:LCU721503 LMQ721496:LMQ721503 LWM721496:LWM721503 MGI721496:MGI721503 MQE721496:MQE721503 NAA721496:NAA721503 NJW721496:NJW721503 NTS721496:NTS721503 ODO721496:ODO721503 ONK721496:ONK721503 OXG721496:OXG721503 PHC721496:PHC721503 PQY721496:PQY721503 QAU721496:QAU721503 QKQ721496:QKQ721503 QUM721496:QUM721503 REI721496:REI721503 ROE721496:ROE721503 RYA721496:RYA721503 SHW721496:SHW721503 SRS721496:SRS721503 TBO721496:TBO721503 TLK721496:TLK721503 TVG721496:TVG721503 UFC721496:UFC721503 UOY721496:UOY721503 UYU721496:UYU721503 VIQ721496:VIQ721503 VSM721496:VSM721503 WCI721496:WCI721503 WME721496:WME721503 WWA721496:WWA721503 S787032:S787039 JO787032:JO787039 TK787032:TK787039 ADG787032:ADG787039 ANC787032:ANC787039 AWY787032:AWY787039 BGU787032:BGU787039 BQQ787032:BQQ787039 CAM787032:CAM787039 CKI787032:CKI787039 CUE787032:CUE787039 DEA787032:DEA787039 DNW787032:DNW787039 DXS787032:DXS787039 EHO787032:EHO787039 ERK787032:ERK787039 FBG787032:FBG787039 FLC787032:FLC787039 FUY787032:FUY787039 GEU787032:GEU787039 GOQ787032:GOQ787039 GYM787032:GYM787039 HII787032:HII787039 HSE787032:HSE787039 ICA787032:ICA787039 ILW787032:ILW787039 IVS787032:IVS787039 JFO787032:JFO787039 JPK787032:JPK787039 JZG787032:JZG787039 KJC787032:KJC787039 KSY787032:KSY787039 LCU787032:LCU787039 LMQ787032:LMQ787039 LWM787032:LWM787039 MGI787032:MGI787039 MQE787032:MQE787039 NAA787032:NAA787039 NJW787032:NJW787039 NTS787032:NTS787039 ODO787032:ODO787039 ONK787032:ONK787039 OXG787032:OXG787039 PHC787032:PHC787039 PQY787032:PQY787039 QAU787032:QAU787039 QKQ787032:QKQ787039 QUM787032:QUM787039 REI787032:REI787039 ROE787032:ROE787039 RYA787032:RYA787039 SHW787032:SHW787039 SRS787032:SRS787039 TBO787032:TBO787039 TLK787032:TLK787039 TVG787032:TVG787039 UFC787032:UFC787039 UOY787032:UOY787039 UYU787032:UYU787039 VIQ787032:VIQ787039 VSM787032:VSM787039 WCI787032:WCI787039 WME787032:WME787039 WWA787032:WWA787039 S852568:S852575 JO852568:JO852575 TK852568:TK852575 ADG852568:ADG852575 ANC852568:ANC852575 AWY852568:AWY852575 BGU852568:BGU852575 BQQ852568:BQQ852575 CAM852568:CAM852575 CKI852568:CKI852575 CUE852568:CUE852575 DEA852568:DEA852575 DNW852568:DNW852575 DXS852568:DXS852575 EHO852568:EHO852575 ERK852568:ERK852575 FBG852568:FBG852575 FLC852568:FLC852575 FUY852568:FUY852575 GEU852568:GEU852575 GOQ852568:GOQ852575 GYM852568:GYM852575 HII852568:HII852575 HSE852568:HSE852575 ICA852568:ICA852575 ILW852568:ILW852575 IVS852568:IVS852575 JFO852568:JFO852575 JPK852568:JPK852575 JZG852568:JZG852575 KJC852568:KJC852575 KSY852568:KSY852575 LCU852568:LCU852575 LMQ852568:LMQ852575 LWM852568:LWM852575 MGI852568:MGI852575 MQE852568:MQE852575 NAA852568:NAA852575 NJW852568:NJW852575 NTS852568:NTS852575 ODO852568:ODO852575 ONK852568:ONK852575 OXG852568:OXG852575 PHC852568:PHC852575 PQY852568:PQY852575 QAU852568:QAU852575 QKQ852568:QKQ852575 QUM852568:QUM852575 REI852568:REI852575 ROE852568:ROE852575 RYA852568:RYA852575 SHW852568:SHW852575 SRS852568:SRS852575 TBO852568:TBO852575 TLK852568:TLK852575 TVG852568:TVG852575 UFC852568:UFC852575 UOY852568:UOY852575 UYU852568:UYU852575 VIQ852568:VIQ852575 VSM852568:VSM852575 WCI852568:WCI852575 WME852568:WME852575 WWA852568:WWA852575 S918104:S918111 JO918104:JO918111 TK918104:TK918111 ADG918104:ADG918111 ANC918104:ANC918111 AWY918104:AWY918111 BGU918104:BGU918111 BQQ918104:BQQ918111 CAM918104:CAM918111 CKI918104:CKI918111 CUE918104:CUE918111 DEA918104:DEA918111 DNW918104:DNW918111 DXS918104:DXS918111 EHO918104:EHO918111 ERK918104:ERK918111 FBG918104:FBG918111 FLC918104:FLC918111 FUY918104:FUY918111 GEU918104:GEU918111 GOQ918104:GOQ918111 GYM918104:GYM918111 HII918104:HII918111 HSE918104:HSE918111 ICA918104:ICA918111 ILW918104:ILW918111 IVS918104:IVS918111 JFO918104:JFO918111 JPK918104:JPK918111 JZG918104:JZG918111 KJC918104:KJC918111 KSY918104:KSY918111 LCU918104:LCU918111 LMQ918104:LMQ918111 LWM918104:LWM918111 MGI918104:MGI918111 MQE918104:MQE918111 NAA918104:NAA918111 NJW918104:NJW918111 NTS918104:NTS918111 ODO918104:ODO918111 ONK918104:ONK918111 OXG918104:OXG918111 PHC918104:PHC918111 PQY918104:PQY918111 QAU918104:QAU918111 QKQ918104:QKQ918111 QUM918104:QUM918111 REI918104:REI918111 ROE918104:ROE918111 RYA918104:RYA918111 SHW918104:SHW918111 SRS918104:SRS918111 TBO918104:TBO918111 TLK918104:TLK918111 TVG918104:TVG918111 UFC918104:UFC918111 UOY918104:UOY918111 UYU918104:UYU918111 VIQ918104:VIQ918111 VSM918104:VSM918111 WCI918104:WCI918111 WME918104:WME918111 WWA918104:WWA918111 S983640:S983647 JO983640:JO983647 TK983640:TK983647 ADG983640:ADG983647 ANC983640:ANC983647 AWY983640:AWY983647 BGU983640:BGU983647 BQQ983640:BQQ983647 CAM983640:CAM983647 CKI983640:CKI983647 CUE983640:CUE983647 DEA983640:DEA983647 DNW983640:DNW983647 DXS983640:DXS983647 EHO983640:EHO983647 ERK983640:ERK983647 FBG983640:FBG983647 FLC983640:FLC983647 FUY983640:FUY983647 GEU983640:GEU983647 GOQ983640:GOQ983647 GYM983640:GYM983647 HII983640:HII983647 HSE983640:HSE983647 ICA983640:ICA983647 ILW983640:ILW983647 IVS983640:IVS983647 JFO983640:JFO983647 JPK983640:JPK983647 JZG983640:JZG983647 KJC983640:KJC983647 KSY983640:KSY983647 LCU983640:LCU983647 LMQ983640:LMQ983647 LWM983640:LWM983647 MGI983640:MGI983647 MQE983640:MQE983647 NAA983640:NAA983647 NJW983640:NJW983647 NTS983640:NTS983647 ODO983640:ODO983647 ONK983640:ONK983647 OXG983640:OXG983647 PHC983640:PHC983647 PQY983640:PQY983647 QAU983640:QAU983647 QKQ983640:QKQ983647 QUM983640:QUM983647 REI983640:REI983647 ROE983640:ROE983647 RYA983640:RYA983647 SHW983640:SHW983647 SRS983640:SRS983647 TBO983640:TBO983647 TLK983640:TLK983647 TVG983640:TVG983647 UFC983640:UFC983647 UOY983640:UOY983647 UYU983640:UYU983647 VIQ983640:VIQ983647 VSM983640:VSM983647 WCI983640:WCI983647 WME983640:WME983647 WWA983640:WWA983647 S432:S439 JO432:JO439 TK432:TK439 ADG432:ADG439 ANC432:ANC439 AWY432:AWY439 BGU432:BGU439 BQQ432:BQQ439 CAM432:CAM439 CKI432:CKI439 CUE432:CUE439 DEA432:DEA439 DNW432:DNW439 DXS432:DXS439 EHO432:EHO439 ERK432:ERK439 FBG432:FBG439 FLC432:FLC439 FUY432:FUY439 GEU432:GEU439 GOQ432:GOQ439 GYM432:GYM439 HII432:HII439 HSE432:HSE439 ICA432:ICA439 ILW432:ILW439 IVS432:IVS439 JFO432:JFO439 JPK432:JPK439 JZG432:JZG439 KJC432:KJC439 KSY432:KSY439 LCU432:LCU439 LMQ432:LMQ439 LWM432:LWM439 MGI432:MGI439 MQE432:MQE439 NAA432:NAA439 NJW432:NJW439 NTS432:NTS439 ODO432:ODO439 ONK432:ONK439 OXG432:OXG439 PHC432:PHC439 PQY432:PQY439 QAU432:QAU439 QKQ432:QKQ439 QUM432:QUM439 REI432:REI439 ROE432:ROE439 RYA432:RYA439 SHW432:SHW439 SRS432:SRS439 TBO432:TBO439 TLK432:TLK439 TVG432:TVG439 UFC432:UFC439 UOY432:UOY439 UYU432:UYU439 VIQ432:VIQ439 VSM432:VSM439 WCI432:WCI439 WME432:WME439 WWA432:WWA439 S65968:S65975 JO65968:JO65975 TK65968:TK65975 ADG65968:ADG65975 ANC65968:ANC65975 AWY65968:AWY65975 BGU65968:BGU65975 BQQ65968:BQQ65975 CAM65968:CAM65975 CKI65968:CKI65975 CUE65968:CUE65975 DEA65968:DEA65975 DNW65968:DNW65975 DXS65968:DXS65975 EHO65968:EHO65975 ERK65968:ERK65975 FBG65968:FBG65975 FLC65968:FLC65975 FUY65968:FUY65975 GEU65968:GEU65975 GOQ65968:GOQ65975 GYM65968:GYM65975 HII65968:HII65975 HSE65968:HSE65975 ICA65968:ICA65975 ILW65968:ILW65975 IVS65968:IVS65975 JFO65968:JFO65975 JPK65968:JPK65975 JZG65968:JZG65975 KJC65968:KJC65975 KSY65968:KSY65975 LCU65968:LCU65975 LMQ65968:LMQ65975 LWM65968:LWM65975 MGI65968:MGI65975 MQE65968:MQE65975 NAA65968:NAA65975 NJW65968:NJW65975 NTS65968:NTS65975 ODO65968:ODO65975 ONK65968:ONK65975 OXG65968:OXG65975 PHC65968:PHC65975 PQY65968:PQY65975 QAU65968:QAU65975 QKQ65968:QKQ65975 QUM65968:QUM65975 REI65968:REI65975 ROE65968:ROE65975 RYA65968:RYA65975 SHW65968:SHW65975 SRS65968:SRS65975 TBO65968:TBO65975 TLK65968:TLK65975 TVG65968:TVG65975 UFC65968:UFC65975 UOY65968:UOY65975 UYU65968:UYU65975 VIQ65968:VIQ65975 VSM65968:VSM65975 WCI65968:WCI65975 WME65968:WME65975 WWA65968:WWA65975 S131504:S131511 JO131504:JO131511 TK131504:TK131511 ADG131504:ADG131511 ANC131504:ANC131511 AWY131504:AWY131511 BGU131504:BGU131511 BQQ131504:BQQ131511 CAM131504:CAM131511 CKI131504:CKI131511 CUE131504:CUE131511 DEA131504:DEA131511 DNW131504:DNW131511 DXS131504:DXS131511 EHO131504:EHO131511 ERK131504:ERK131511 FBG131504:FBG131511 FLC131504:FLC131511 FUY131504:FUY131511 GEU131504:GEU131511 GOQ131504:GOQ131511 GYM131504:GYM131511 HII131504:HII131511 HSE131504:HSE131511 ICA131504:ICA131511 ILW131504:ILW131511 IVS131504:IVS131511 JFO131504:JFO131511 JPK131504:JPK131511 JZG131504:JZG131511 KJC131504:KJC131511 KSY131504:KSY131511 LCU131504:LCU131511 LMQ131504:LMQ131511 LWM131504:LWM131511 MGI131504:MGI131511 MQE131504:MQE131511 NAA131504:NAA131511 NJW131504:NJW131511 NTS131504:NTS131511 ODO131504:ODO131511 ONK131504:ONK131511 OXG131504:OXG131511 PHC131504:PHC131511 PQY131504:PQY131511 QAU131504:QAU131511 QKQ131504:QKQ131511 QUM131504:QUM131511 REI131504:REI131511 ROE131504:ROE131511 RYA131504:RYA131511 SHW131504:SHW131511 SRS131504:SRS131511 TBO131504:TBO131511 TLK131504:TLK131511 TVG131504:TVG131511 UFC131504:UFC131511 UOY131504:UOY131511 UYU131504:UYU131511 VIQ131504:VIQ131511 VSM131504:VSM131511 WCI131504:WCI131511 WME131504:WME131511 WWA131504:WWA131511 S197040:S197047 JO197040:JO197047 TK197040:TK197047 ADG197040:ADG197047 ANC197040:ANC197047 AWY197040:AWY197047 BGU197040:BGU197047 BQQ197040:BQQ197047 CAM197040:CAM197047 CKI197040:CKI197047 CUE197040:CUE197047 DEA197040:DEA197047 DNW197040:DNW197047 DXS197040:DXS197047 EHO197040:EHO197047 ERK197040:ERK197047 FBG197040:FBG197047 FLC197040:FLC197047 FUY197040:FUY197047 GEU197040:GEU197047 GOQ197040:GOQ197047 GYM197040:GYM197047 HII197040:HII197047 HSE197040:HSE197047 ICA197040:ICA197047 ILW197040:ILW197047 IVS197040:IVS197047 JFO197040:JFO197047 JPK197040:JPK197047 JZG197040:JZG197047 KJC197040:KJC197047 KSY197040:KSY197047 LCU197040:LCU197047 LMQ197040:LMQ197047 LWM197040:LWM197047 MGI197040:MGI197047 MQE197040:MQE197047 NAA197040:NAA197047 NJW197040:NJW197047 NTS197040:NTS197047 ODO197040:ODO197047 ONK197040:ONK197047 OXG197040:OXG197047 PHC197040:PHC197047 PQY197040:PQY197047 QAU197040:QAU197047 QKQ197040:QKQ197047 QUM197040:QUM197047 REI197040:REI197047 ROE197040:ROE197047 RYA197040:RYA197047 SHW197040:SHW197047 SRS197040:SRS197047 TBO197040:TBO197047 TLK197040:TLK197047 TVG197040:TVG197047 UFC197040:UFC197047 UOY197040:UOY197047 UYU197040:UYU197047 VIQ197040:VIQ197047 VSM197040:VSM197047 WCI197040:WCI197047 WME197040:WME197047 WWA197040:WWA197047 S262576:S262583 JO262576:JO262583 TK262576:TK262583 ADG262576:ADG262583 ANC262576:ANC262583 AWY262576:AWY262583 BGU262576:BGU262583 BQQ262576:BQQ262583 CAM262576:CAM262583 CKI262576:CKI262583 CUE262576:CUE262583 DEA262576:DEA262583 DNW262576:DNW262583 DXS262576:DXS262583 EHO262576:EHO262583 ERK262576:ERK262583 FBG262576:FBG262583 FLC262576:FLC262583 FUY262576:FUY262583 GEU262576:GEU262583 GOQ262576:GOQ262583 GYM262576:GYM262583 HII262576:HII262583 HSE262576:HSE262583 ICA262576:ICA262583 ILW262576:ILW262583 IVS262576:IVS262583 JFO262576:JFO262583 JPK262576:JPK262583 JZG262576:JZG262583 KJC262576:KJC262583 KSY262576:KSY262583 LCU262576:LCU262583 LMQ262576:LMQ262583 LWM262576:LWM262583 MGI262576:MGI262583 MQE262576:MQE262583 NAA262576:NAA262583 NJW262576:NJW262583 NTS262576:NTS262583 ODO262576:ODO262583 ONK262576:ONK262583 OXG262576:OXG262583 PHC262576:PHC262583 PQY262576:PQY262583 QAU262576:QAU262583 QKQ262576:QKQ262583 QUM262576:QUM262583 REI262576:REI262583 ROE262576:ROE262583 RYA262576:RYA262583 SHW262576:SHW262583 SRS262576:SRS262583 TBO262576:TBO262583 TLK262576:TLK262583 TVG262576:TVG262583 UFC262576:UFC262583 UOY262576:UOY262583 UYU262576:UYU262583 VIQ262576:VIQ262583 VSM262576:VSM262583 WCI262576:WCI262583 WME262576:WME262583 WWA262576:WWA262583 S328112:S328119 JO328112:JO328119 TK328112:TK328119 ADG328112:ADG328119 ANC328112:ANC328119 AWY328112:AWY328119 BGU328112:BGU328119 BQQ328112:BQQ328119 CAM328112:CAM328119 CKI328112:CKI328119 CUE328112:CUE328119 DEA328112:DEA328119 DNW328112:DNW328119 DXS328112:DXS328119 EHO328112:EHO328119 ERK328112:ERK328119 FBG328112:FBG328119 FLC328112:FLC328119 FUY328112:FUY328119 GEU328112:GEU328119 GOQ328112:GOQ328119 GYM328112:GYM328119 HII328112:HII328119 HSE328112:HSE328119 ICA328112:ICA328119 ILW328112:ILW328119 IVS328112:IVS328119 JFO328112:JFO328119 JPK328112:JPK328119 JZG328112:JZG328119 KJC328112:KJC328119 KSY328112:KSY328119 LCU328112:LCU328119 LMQ328112:LMQ328119 LWM328112:LWM328119 MGI328112:MGI328119 MQE328112:MQE328119 NAA328112:NAA328119 NJW328112:NJW328119 NTS328112:NTS328119 ODO328112:ODO328119 ONK328112:ONK328119 OXG328112:OXG328119 PHC328112:PHC328119 PQY328112:PQY328119 QAU328112:QAU328119 QKQ328112:QKQ328119 QUM328112:QUM328119 REI328112:REI328119 ROE328112:ROE328119 RYA328112:RYA328119 SHW328112:SHW328119 SRS328112:SRS328119 TBO328112:TBO328119 TLK328112:TLK328119 TVG328112:TVG328119 UFC328112:UFC328119 UOY328112:UOY328119 UYU328112:UYU328119 VIQ328112:VIQ328119 VSM328112:VSM328119 WCI328112:WCI328119 WME328112:WME328119 WWA328112:WWA328119 S393648:S393655 JO393648:JO393655 TK393648:TK393655 ADG393648:ADG393655 ANC393648:ANC393655 AWY393648:AWY393655 BGU393648:BGU393655 BQQ393648:BQQ393655 CAM393648:CAM393655 CKI393648:CKI393655 CUE393648:CUE393655 DEA393648:DEA393655 DNW393648:DNW393655 DXS393648:DXS393655 EHO393648:EHO393655 ERK393648:ERK393655 FBG393648:FBG393655 FLC393648:FLC393655 FUY393648:FUY393655 GEU393648:GEU393655 GOQ393648:GOQ393655 GYM393648:GYM393655 HII393648:HII393655 HSE393648:HSE393655 ICA393648:ICA393655 ILW393648:ILW393655 IVS393648:IVS393655 JFO393648:JFO393655 JPK393648:JPK393655 JZG393648:JZG393655 KJC393648:KJC393655 KSY393648:KSY393655 LCU393648:LCU393655 LMQ393648:LMQ393655 LWM393648:LWM393655 MGI393648:MGI393655 MQE393648:MQE393655 NAA393648:NAA393655 NJW393648:NJW393655 NTS393648:NTS393655 ODO393648:ODO393655 ONK393648:ONK393655 OXG393648:OXG393655 PHC393648:PHC393655 PQY393648:PQY393655 QAU393648:QAU393655 QKQ393648:QKQ393655 QUM393648:QUM393655 REI393648:REI393655 ROE393648:ROE393655 RYA393648:RYA393655 SHW393648:SHW393655 SRS393648:SRS393655 TBO393648:TBO393655 TLK393648:TLK393655 TVG393648:TVG393655 UFC393648:UFC393655 UOY393648:UOY393655 UYU393648:UYU393655 VIQ393648:VIQ393655 VSM393648:VSM393655 WCI393648:WCI393655 WME393648:WME393655 WWA393648:WWA393655 S459184:S459191 JO459184:JO459191 TK459184:TK459191 ADG459184:ADG459191 ANC459184:ANC459191 AWY459184:AWY459191 BGU459184:BGU459191 BQQ459184:BQQ459191 CAM459184:CAM459191 CKI459184:CKI459191 CUE459184:CUE459191 DEA459184:DEA459191 DNW459184:DNW459191 DXS459184:DXS459191 EHO459184:EHO459191 ERK459184:ERK459191 FBG459184:FBG459191 FLC459184:FLC459191 FUY459184:FUY459191 GEU459184:GEU459191 GOQ459184:GOQ459191 GYM459184:GYM459191 HII459184:HII459191 HSE459184:HSE459191 ICA459184:ICA459191 ILW459184:ILW459191 IVS459184:IVS459191 JFO459184:JFO459191 JPK459184:JPK459191 JZG459184:JZG459191 KJC459184:KJC459191 KSY459184:KSY459191 LCU459184:LCU459191 LMQ459184:LMQ459191 LWM459184:LWM459191 MGI459184:MGI459191 MQE459184:MQE459191 NAA459184:NAA459191 NJW459184:NJW459191 NTS459184:NTS459191 ODO459184:ODO459191 ONK459184:ONK459191 OXG459184:OXG459191 PHC459184:PHC459191 PQY459184:PQY459191 QAU459184:QAU459191 QKQ459184:QKQ459191 QUM459184:QUM459191 REI459184:REI459191 ROE459184:ROE459191 RYA459184:RYA459191 SHW459184:SHW459191 SRS459184:SRS459191 TBO459184:TBO459191 TLK459184:TLK459191 TVG459184:TVG459191 UFC459184:UFC459191 UOY459184:UOY459191 UYU459184:UYU459191 VIQ459184:VIQ459191 VSM459184:VSM459191 WCI459184:WCI459191 WME459184:WME459191 WWA459184:WWA459191 S524720:S524727 JO524720:JO524727 TK524720:TK524727 ADG524720:ADG524727 ANC524720:ANC524727 AWY524720:AWY524727 BGU524720:BGU524727 BQQ524720:BQQ524727 CAM524720:CAM524727 CKI524720:CKI524727 CUE524720:CUE524727 DEA524720:DEA524727 DNW524720:DNW524727 DXS524720:DXS524727 EHO524720:EHO524727 ERK524720:ERK524727 FBG524720:FBG524727 FLC524720:FLC524727 FUY524720:FUY524727 GEU524720:GEU524727 GOQ524720:GOQ524727 GYM524720:GYM524727 HII524720:HII524727 HSE524720:HSE524727 ICA524720:ICA524727 ILW524720:ILW524727 IVS524720:IVS524727 JFO524720:JFO524727 JPK524720:JPK524727 JZG524720:JZG524727 KJC524720:KJC524727 KSY524720:KSY524727 LCU524720:LCU524727 LMQ524720:LMQ524727 LWM524720:LWM524727 MGI524720:MGI524727 MQE524720:MQE524727 NAA524720:NAA524727 NJW524720:NJW524727 NTS524720:NTS524727 ODO524720:ODO524727 ONK524720:ONK524727 OXG524720:OXG524727 PHC524720:PHC524727 PQY524720:PQY524727 QAU524720:QAU524727 QKQ524720:QKQ524727 QUM524720:QUM524727 REI524720:REI524727 ROE524720:ROE524727 RYA524720:RYA524727 SHW524720:SHW524727 SRS524720:SRS524727 TBO524720:TBO524727 TLK524720:TLK524727 TVG524720:TVG524727 UFC524720:UFC524727 UOY524720:UOY524727 UYU524720:UYU524727 VIQ524720:VIQ524727 VSM524720:VSM524727 WCI524720:WCI524727 WME524720:WME524727 WWA524720:WWA524727 S590256:S590263 JO590256:JO590263 TK590256:TK590263 ADG590256:ADG590263 ANC590256:ANC590263 AWY590256:AWY590263 BGU590256:BGU590263 BQQ590256:BQQ590263 CAM590256:CAM590263 CKI590256:CKI590263 CUE590256:CUE590263 DEA590256:DEA590263 DNW590256:DNW590263 DXS590256:DXS590263 EHO590256:EHO590263 ERK590256:ERK590263 FBG590256:FBG590263 FLC590256:FLC590263 FUY590256:FUY590263 GEU590256:GEU590263 GOQ590256:GOQ590263 GYM590256:GYM590263 HII590256:HII590263 HSE590256:HSE590263 ICA590256:ICA590263 ILW590256:ILW590263 IVS590256:IVS590263 JFO590256:JFO590263 JPK590256:JPK590263 JZG590256:JZG590263 KJC590256:KJC590263 KSY590256:KSY590263 LCU590256:LCU590263 LMQ590256:LMQ590263 LWM590256:LWM590263 MGI590256:MGI590263 MQE590256:MQE590263 NAA590256:NAA590263 NJW590256:NJW590263 NTS590256:NTS590263 ODO590256:ODO590263 ONK590256:ONK590263 OXG590256:OXG590263 PHC590256:PHC590263 PQY590256:PQY590263 QAU590256:QAU590263 QKQ590256:QKQ590263 QUM590256:QUM590263 REI590256:REI590263 ROE590256:ROE590263 RYA590256:RYA590263 SHW590256:SHW590263 SRS590256:SRS590263 TBO590256:TBO590263 TLK590256:TLK590263 TVG590256:TVG590263 UFC590256:UFC590263 UOY590256:UOY590263 UYU590256:UYU590263 VIQ590256:VIQ590263 VSM590256:VSM590263 WCI590256:WCI590263 WME590256:WME590263 WWA590256:WWA590263 S655792:S655799 JO655792:JO655799 TK655792:TK655799 ADG655792:ADG655799 ANC655792:ANC655799 AWY655792:AWY655799 BGU655792:BGU655799 BQQ655792:BQQ655799 CAM655792:CAM655799 CKI655792:CKI655799 CUE655792:CUE655799 DEA655792:DEA655799 DNW655792:DNW655799 DXS655792:DXS655799 EHO655792:EHO655799 ERK655792:ERK655799 FBG655792:FBG655799 FLC655792:FLC655799 FUY655792:FUY655799 GEU655792:GEU655799 GOQ655792:GOQ655799 GYM655792:GYM655799 HII655792:HII655799 HSE655792:HSE655799 ICA655792:ICA655799 ILW655792:ILW655799 IVS655792:IVS655799 JFO655792:JFO655799 JPK655792:JPK655799 JZG655792:JZG655799 KJC655792:KJC655799 KSY655792:KSY655799 LCU655792:LCU655799 LMQ655792:LMQ655799 LWM655792:LWM655799 MGI655792:MGI655799 MQE655792:MQE655799 NAA655792:NAA655799 NJW655792:NJW655799 NTS655792:NTS655799 ODO655792:ODO655799 ONK655792:ONK655799 OXG655792:OXG655799 PHC655792:PHC655799 PQY655792:PQY655799 QAU655792:QAU655799 QKQ655792:QKQ655799 QUM655792:QUM655799 REI655792:REI655799 ROE655792:ROE655799 RYA655792:RYA655799 SHW655792:SHW655799 SRS655792:SRS655799 TBO655792:TBO655799 TLK655792:TLK655799 TVG655792:TVG655799 UFC655792:UFC655799 UOY655792:UOY655799 UYU655792:UYU655799 VIQ655792:VIQ655799 VSM655792:VSM655799 WCI655792:WCI655799 WME655792:WME655799 WWA655792:WWA655799 S721328:S721335 JO721328:JO721335 TK721328:TK721335 ADG721328:ADG721335 ANC721328:ANC721335 AWY721328:AWY721335 BGU721328:BGU721335 BQQ721328:BQQ721335 CAM721328:CAM721335 CKI721328:CKI721335 CUE721328:CUE721335 DEA721328:DEA721335 DNW721328:DNW721335 DXS721328:DXS721335 EHO721328:EHO721335 ERK721328:ERK721335 FBG721328:FBG721335 FLC721328:FLC721335 FUY721328:FUY721335 GEU721328:GEU721335 GOQ721328:GOQ721335 GYM721328:GYM721335 HII721328:HII721335 HSE721328:HSE721335 ICA721328:ICA721335 ILW721328:ILW721335 IVS721328:IVS721335 JFO721328:JFO721335 JPK721328:JPK721335 JZG721328:JZG721335 KJC721328:KJC721335 KSY721328:KSY721335 LCU721328:LCU721335 LMQ721328:LMQ721335 LWM721328:LWM721335 MGI721328:MGI721335 MQE721328:MQE721335 NAA721328:NAA721335 NJW721328:NJW721335 NTS721328:NTS721335 ODO721328:ODO721335 ONK721328:ONK721335 OXG721328:OXG721335 PHC721328:PHC721335 PQY721328:PQY721335 QAU721328:QAU721335 QKQ721328:QKQ721335 QUM721328:QUM721335 REI721328:REI721335 ROE721328:ROE721335 RYA721328:RYA721335 SHW721328:SHW721335 SRS721328:SRS721335 TBO721328:TBO721335 TLK721328:TLK721335 TVG721328:TVG721335 UFC721328:UFC721335 UOY721328:UOY721335 UYU721328:UYU721335 VIQ721328:VIQ721335 VSM721328:VSM721335 WCI721328:WCI721335 WME721328:WME721335 WWA721328:WWA721335 S786864:S786871 JO786864:JO786871 TK786864:TK786871 ADG786864:ADG786871 ANC786864:ANC786871 AWY786864:AWY786871 BGU786864:BGU786871 BQQ786864:BQQ786871 CAM786864:CAM786871 CKI786864:CKI786871 CUE786864:CUE786871 DEA786864:DEA786871 DNW786864:DNW786871 DXS786864:DXS786871 EHO786864:EHO786871 ERK786864:ERK786871 FBG786864:FBG786871 FLC786864:FLC786871 FUY786864:FUY786871 GEU786864:GEU786871 GOQ786864:GOQ786871 GYM786864:GYM786871 HII786864:HII786871 HSE786864:HSE786871 ICA786864:ICA786871 ILW786864:ILW786871 IVS786864:IVS786871 JFO786864:JFO786871 JPK786864:JPK786871 JZG786864:JZG786871 KJC786864:KJC786871 KSY786864:KSY786871 LCU786864:LCU786871 LMQ786864:LMQ786871 LWM786864:LWM786871 MGI786864:MGI786871 MQE786864:MQE786871 NAA786864:NAA786871 NJW786864:NJW786871 NTS786864:NTS786871 ODO786864:ODO786871 ONK786864:ONK786871 OXG786864:OXG786871 PHC786864:PHC786871 PQY786864:PQY786871 QAU786864:QAU786871 QKQ786864:QKQ786871 QUM786864:QUM786871 REI786864:REI786871 ROE786864:ROE786871 RYA786864:RYA786871 SHW786864:SHW786871 SRS786864:SRS786871 TBO786864:TBO786871 TLK786864:TLK786871 TVG786864:TVG786871 UFC786864:UFC786871 UOY786864:UOY786871 UYU786864:UYU786871 VIQ786864:VIQ786871 VSM786864:VSM786871 WCI786864:WCI786871 WME786864:WME786871 WWA786864:WWA786871 S852400:S852407 JO852400:JO852407 TK852400:TK852407 ADG852400:ADG852407 ANC852400:ANC852407 AWY852400:AWY852407 BGU852400:BGU852407 BQQ852400:BQQ852407 CAM852400:CAM852407 CKI852400:CKI852407 CUE852400:CUE852407 DEA852400:DEA852407 DNW852400:DNW852407 DXS852400:DXS852407 EHO852400:EHO852407 ERK852400:ERK852407 FBG852400:FBG852407 FLC852400:FLC852407 FUY852400:FUY852407 GEU852400:GEU852407 GOQ852400:GOQ852407 GYM852400:GYM852407 HII852400:HII852407 HSE852400:HSE852407 ICA852400:ICA852407 ILW852400:ILW852407 IVS852400:IVS852407 JFO852400:JFO852407 JPK852400:JPK852407 JZG852400:JZG852407 KJC852400:KJC852407 KSY852400:KSY852407 LCU852400:LCU852407 LMQ852400:LMQ852407 LWM852400:LWM852407 MGI852400:MGI852407 MQE852400:MQE852407 NAA852400:NAA852407 NJW852400:NJW852407 NTS852400:NTS852407 ODO852400:ODO852407 ONK852400:ONK852407 OXG852400:OXG852407 PHC852400:PHC852407 PQY852400:PQY852407 QAU852400:QAU852407 QKQ852400:QKQ852407 QUM852400:QUM852407 REI852400:REI852407 ROE852400:ROE852407 RYA852400:RYA852407 SHW852400:SHW852407 SRS852400:SRS852407 TBO852400:TBO852407 TLK852400:TLK852407 TVG852400:TVG852407 UFC852400:UFC852407 UOY852400:UOY852407 UYU852400:UYU852407 VIQ852400:VIQ852407 VSM852400:VSM852407 WCI852400:WCI852407 WME852400:WME852407 WWA852400:WWA852407 S917936:S917943 JO917936:JO917943 TK917936:TK917943 ADG917936:ADG917943 ANC917936:ANC917943 AWY917936:AWY917943 BGU917936:BGU917943 BQQ917936:BQQ917943 CAM917936:CAM917943 CKI917936:CKI917943 CUE917936:CUE917943 DEA917936:DEA917943 DNW917936:DNW917943 DXS917936:DXS917943 EHO917936:EHO917943 ERK917936:ERK917943 FBG917936:FBG917943 FLC917936:FLC917943 FUY917936:FUY917943 GEU917936:GEU917943 GOQ917936:GOQ917943 GYM917936:GYM917943 HII917936:HII917943 HSE917936:HSE917943 ICA917936:ICA917943 ILW917936:ILW917943 IVS917936:IVS917943 JFO917936:JFO917943 JPK917936:JPK917943 JZG917936:JZG917943 KJC917936:KJC917943 KSY917936:KSY917943 LCU917936:LCU917943 LMQ917936:LMQ917943 LWM917936:LWM917943 MGI917936:MGI917943 MQE917936:MQE917943 NAA917936:NAA917943 NJW917936:NJW917943 NTS917936:NTS917943 ODO917936:ODO917943 ONK917936:ONK917943 OXG917936:OXG917943 PHC917936:PHC917943 PQY917936:PQY917943 QAU917936:QAU917943 QKQ917936:QKQ917943 QUM917936:QUM917943 REI917936:REI917943 ROE917936:ROE917943 RYA917936:RYA917943 SHW917936:SHW917943 SRS917936:SRS917943 TBO917936:TBO917943 TLK917936:TLK917943 TVG917936:TVG917943 UFC917936:UFC917943 UOY917936:UOY917943 UYU917936:UYU917943 VIQ917936:VIQ917943 VSM917936:VSM917943 WCI917936:WCI917943 WME917936:WME917943 WWA917936:WWA917943 S983472:S983479 JO983472:JO983479 TK983472:TK983479 ADG983472:ADG983479 ANC983472:ANC983479 AWY983472:AWY983479 BGU983472:BGU983479 BQQ983472:BQQ983479 CAM983472:CAM983479 CKI983472:CKI983479 CUE983472:CUE983479 DEA983472:DEA983479 DNW983472:DNW983479 DXS983472:DXS983479 EHO983472:EHO983479 ERK983472:ERK983479 FBG983472:FBG983479 FLC983472:FLC983479 FUY983472:FUY983479 GEU983472:GEU983479 GOQ983472:GOQ983479 GYM983472:GYM983479 HII983472:HII983479 HSE983472:HSE983479 ICA983472:ICA983479 ILW983472:ILW983479 IVS983472:IVS983479 JFO983472:JFO983479 JPK983472:JPK983479 JZG983472:JZG983479 KJC983472:KJC983479 KSY983472:KSY983479 LCU983472:LCU983479 LMQ983472:LMQ983479 LWM983472:LWM983479 MGI983472:MGI983479 MQE983472:MQE983479 NAA983472:NAA983479 NJW983472:NJW983479 NTS983472:NTS983479 ODO983472:ODO983479 ONK983472:ONK983479 OXG983472:OXG983479 PHC983472:PHC983479 PQY983472:PQY983479 QAU983472:QAU983479 QKQ983472:QKQ983479 QUM983472:QUM983479 REI983472:REI983479 ROE983472:ROE983479 RYA983472:RYA983479 SHW983472:SHW983479 SRS983472:SRS983479 TBO983472:TBO983479 TLK983472:TLK983479 TVG983472:TVG983479 UFC983472:UFC983479 UOY983472:UOY983479 UYU983472:UYU983479 VIQ983472:VIQ983479 VSM983472:VSM983479 WCI983472:WCI983479 WME983472:WME983479 WWA983472:WWA983479 S444:S451 JO444:JO451 TK444:TK451 ADG444:ADG451 ANC444:ANC451 AWY444:AWY451 BGU444:BGU451 BQQ444:BQQ451 CAM444:CAM451 CKI444:CKI451 CUE444:CUE451 DEA444:DEA451 DNW444:DNW451 DXS444:DXS451 EHO444:EHO451 ERK444:ERK451 FBG444:FBG451 FLC444:FLC451 FUY444:FUY451 GEU444:GEU451 GOQ444:GOQ451 GYM444:GYM451 HII444:HII451 HSE444:HSE451 ICA444:ICA451 ILW444:ILW451 IVS444:IVS451 JFO444:JFO451 JPK444:JPK451 JZG444:JZG451 KJC444:KJC451 KSY444:KSY451 LCU444:LCU451 LMQ444:LMQ451 LWM444:LWM451 MGI444:MGI451 MQE444:MQE451 NAA444:NAA451 NJW444:NJW451 NTS444:NTS451 ODO444:ODO451 ONK444:ONK451 OXG444:OXG451 PHC444:PHC451 PQY444:PQY451 QAU444:QAU451 QKQ444:QKQ451 QUM444:QUM451 REI444:REI451 ROE444:ROE451 RYA444:RYA451 SHW444:SHW451 SRS444:SRS451 TBO444:TBO451 TLK444:TLK451 TVG444:TVG451 UFC444:UFC451 UOY444:UOY451 UYU444:UYU451 VIQ444:VIQ451 VSM444:VSM451 WCI444:WCI451 WME444:WME451 WWA444:WWA451 S65980:S65987 JO65980:JO65987 TK65980:TK65987 ADG65980:ADG65987 ANC65980:ANC65987 AWY65980:AWY65987 BGU65980:BGU65987 BQQ65980:BQQ65987 CAM65980:CAM65987 CKI65980:CKI65987 CUE65980:CUE65987 DEA65980:DEA65987 DNW65980:DNW65987 DXS65980:DXS65987 EHO65980:EHO65987 ERK65980:ERK65987 FBG65980:FBG65987 FLC65980:FLC65987 FUY65980:FUY65987 GEU65980:GEU65987 GOQ65980:GOQ65987 GYM65980:GYM65987 HII65980:HII65987 HSE65980:HSE65987 ICA65980:ICA65987 ILW65980:ILW65987 IVS65980:IVS65987 JFO65980:JFO65987 JPK65980:JPK65987 JZG65980:JZG65987 KJC65980:KJC65987 KSY65980:KSY65987 LCU65980:LCU65987 LMQ65980:LMQ65987 LWM65980:LWM65987 MGI65980:MGI65987 MQE65980:MQE65987 NAA65980:NAA65987 NJW65980:NJW65987 NTS65980:NTS65987 ODO65980:ODO65987 ONK65980:ONK65987 OXG65980:OXG65987 PHC65980:PHC65987 PQY65980:PQY65987 QAU65980:QAU65987 QKQ65980:QKQ65987 QUM65980:QUM65987 REI65980:REI65987 ROE65980:ROE65987 RYA65980:RYA65987 SHW65980:SHW65987 SRS65980:SRS65987 TBO65980:TBO65987 TLK65980:TLK65987 TVG65980:TVG65987 UFC65980:UFC65987 UOY65980:UOY65987 UYU65980:UYU65987 VIQ65980:VIQ65987 VSM65980:VSM65987 WCI65980:WCI65987 WME65980:WME65987 WWA65980:WWA65987 S131516:S131523 JO131516:JO131523 TK131516:TK131523 ADG131516:ADG131523 ANC131516:ANC131523 AWY131516:AWY131523 BGU131516:BGU131523 BQQ131516:BQQ131523 CAM131516:CAM131523 CKI131516:CKI131523 CUE131516:CUE131523 DEA131516:DEA131523 DNW131516:DNW131523 DXS131516:DXS131523 EHO131516:EHO131523 ERK131516:ERK131523 FBG131516:FBG131523 FLC131516:FLC131523 FUY131516:FUY131523 GEU131516:GEU131523 GOQ131516:GOQ131523 GYM131516:GYM131523 HII131516:HII131523 HSE131516:HSE131523 ICA131516:ICA131523 ILW131516:ILW131523 IVS131516:IVS131523 JFO131516:JFO131523 JPK131516:JPK131523 JZG131516:JZG131523 KJC131516:KJC131523 KSY131516:KSY131523 LCU131516:LCU131523 LMQ131516:LMQ131523 LWM131516:LWM131523 MGI131516:MGI131523 MQE131516:MQE131523 NAA131516:NAA131523 NJW131516:NJW131523 NTS131516:NTS131523 ODO131516:ODO131523 ONK131516:ONK131523 OXG131516:OXG131523 PHC131516:PHC131523 PQY131516:PQY131523 QAU131516:QAU131523 QKQ131516:QKQ131523 QUM131516:QUM131523 REI131516:REI131523 ROE131516:ROE131523 RYA131516:RYA131523 SHW131516:SHW131523 SRS131516:SRS131523 TBO131516:TBO131523 TLK131516:TLK131523 TVG131516:TVG131523 UFC131516:UFC131523 UOY131516:UOY131523 UYU131516:UYU131523 VIQ131516:VIQ131523 VSM131516:VSM131523 WCI131516:WCI131523 WME131516:WME131523 WWA131516:WWA131523 S197052:S197059 JO197052:JO197059 TK197052:TK197059 ADG197052:ADG197059 ANC197052:ANC197059 AWY197052:AWY197059 BGU197052:BGU197059 BQQ197052:BQQ197059 CAM197052:CAM197059 CKI197052:CKI197059 CUE197052:CUE197059 DEA197052:DEA197059 DNW197052:DNW197059 DXS197052:DXS197059 EHO197052:EHO197059 ERK197052:ERK197059 FBG197052:FBG197059 FLC197052:FLC197059 FUY197052:FUY197059 GEU197052:GEU197059 GOQ197052:GOQ197059 GYM197052:GYM197059 HII197052:HII197059 HSE197052:HSE197059 ICA197052:ICA197059 ILW197052:ILW197059 IVS197052:IVS197059 JFO197052:JFO197059 JPK197052:JPK197059 JZG197052:JZG197059 KJC197052:KJC197059 KSY197052:KSY197059 LCU197052:LCU197059 LMQ197052:LMQ197059 LWM197052:LWM197059 MGI197052:MGI197059 MQE197052:MQE197059 NAA197052:NAA197059 NJW197052:NJW197059 NTS197052:NTS197059 ODO197052:ODO197059 ONK197052:ONK197059 OXG197052:OXG197059 PHC197052:PHC197059 PQY197052:PQY197059 QAU197052:QAU197059 QKQ197052:QKQ197059 QUM197052:QUM197059 REI197052:REI197059 ROE197052:ROE197059 RYA197052:RYA197059 SHW197052:SHW197059 SRS197052:SRS197059 TBO197052:TBO197059 TLK197052:TLK197059 TVG197052:TVG197059 UFC197052:UFC197059 UOY197052:UOY197059 UYU197052:UYU197059 VIQ197052:VIQ197059 VSM197052:VSM197059 WCI197052:WCI197059 WME197052:WME197059 WWA197052:WWA197059 S262588:S262595 JO262588:JO262595 TK262588:TK262595 ADG262588:ADG262595 ANC262588:ANC262595 AWY262588:AWY262595 BGU262588:BGU262595 BQQ262588:BQQ262595 CAM262588:CAM262595 CKI262588:CKI262595 CUE262588:CUE262595 DEA262588:DEA262595 DNW262588:DNW262595 DXS262588:DXS262595 EHO262588:EHO262595 ERK262588:ERK262595 FBG262588:FBG262595 FLC262588:FLC262595 FUY262588:FUY262595 GEU262588:GEU262595 GOQ262588:GOQ262595 GYM262588:GYM262595 HII262588:HII262595 HSE262588:HSE262595 ICA262588:ICA262595 ILW262588:ILW262595 IVS262588:IVS262595 JFO262588:JFO262595 JPK262588:JPK262595 JZG262588:JZG262595 KJC262588:KJC262595 KSY262588:KSY262595 LCU262588:LCU262595 LMQ262588:LMQ262595 LWM262588:LWM262595 MGI262588:MGI262595 MQE262588:MQE262595 NAA262588:NAA262595 NJW262588:NJW262595 NTS262588:NTS262595 ODO262588:ODO262595 ONK262588:ONK262595 OXG262588:OXG262595 PHC262588:PHC262595 PQY262588:PQY262595 QAU262588:QAU262595 QKQ262588:QKQ262595 QUM262588:QUM262595 REI262588:REI262595 ROE262588:ROE262595 RYA262588:RYA262595 SHW262588:SHW262595 SRS262588:SRS262595 TBO262588:TBO262595 TLK262588:TLK262595 TVG262588:TVG262595 UFC262588:UFC262595 UOY262588:UOY262595 UYU262588:UYU262595 VIQ262588:VIQ262595 VSM262588:VSM262595 WCI262588:WCI262595 WME262588:WME262595 WWA262588:WWA262595 S328124:S328131 JO328124:JO328131 TK328124:TK328131 ADG328124:ADG328131 ANC328124:ANC328131 AWY328124:AWY328131 BGU328124:BGU328131 BQQ328124:BQQ328131 CAM328124:CAM328131 CKI328124:CKI328131 CUE328124:CUE328131 DEA328124:DEA328131 DNW328124:DNW328131 DXS328124:DXS328131 EHO328124:EHO328131 ERK328124:ERK328131 FBG328124:FBG328131 FLC328124:FLC328131 FUY328124:FUY328131 GEU328124:GEU328131 GOQ328124:GOQ328131 GYM328124:GYM328131 HII328124:HII328131 HSE328124:HSE328131 ICA328124:ICA328131 ILW328124:ILW328131 IVS328124:IVS328131 JFO328124:JFO328131 JPK328124:JPK328131 JZG328124:JZG328131 KJC328124:KJC328131 KSY328124:KSY328131 LCU328124:LCU328131 LMQ328124:LMQ328131 LWM328124:LWM328131 MGI328124:MGI328131 MQE328124:MQE328131 NAA328124:NAA328131 NJW328124:NJW328131 NTS328124:NTS328131 ODO328124:ODO328131 ONK328124:ONK328131 OXG328124:OXG328131 PHC328124:PHC328131 PQY328124:PQY328131 QAU328124:QAU328131 QKQ328124:QKQ328131 QUM328124:QUM328131 REI328124:REI328131 ROE328124:ROE328131 RYA328124:RYA328131 SHW328124:SHW328131 SRS328124:SRS328131 TBO328124:TBO328131 TLK328124:TLK328131 TVG328124:TVG328131 UFC328124:UFC328131 UOY328124:UOY328131 UYU328124:UYU328131 VIQ328124:VIQ328131 VSM328124:VSM328131 WCI328124:WCI328131 WME328124:WME328131 WWA328124:WWA328131 S393660:S393667 JO393660:JO393667 TK393660:TK393667 ADG393660:ADG393667 ANC393660:ANC393667 AWY393660:AWY393667 BGU393660:BGU393667 BQQ393660:BQQ393667 CAM393660:CAM393667 CKI393660:CKI393667 CUE393660:CUE393667 DEA393660:DEA393667 DNW393660:DNW393667 DXS393660:DXS393667 EHO393660:EHO393667 ERK393660:ERK393667 FBG393660:FBG393667 FLC393660:FLC393667 FUY393660:FUY393667 GEU393660:GEU393667 GOQ393660:GOQ393667 GYM393660:GYM393667 HII393660:HII393667 HSE393660:HSE393667 ICA393660:ICA393667 ILW393660:ILW393667 IVS393660:IVS393667 JFO393660:JFO393667 JPK393660:JPK393667 JZG393660:JZG393667 KJC393660:KJC393667 KSY393660:KSY393667 LCU393660:LCU393667 LMQ393660:LMQ393667 LWM393660:LWM393667 MGI393660:MGI393667 MQE393660:MQE393667 NAA393660:NAA393667 NJW393660:NJW393667 NTS393660:NTS393667 ODO393660:ODO393667 ONK393660:ONK393667 OXG393660:OXG393667 PHC393660:PHC393667 PQY393660:PQY393667 QAU393660:QAU393667 QKQ393660:QKQ393667 QUM393660:QUM393667 REI393660:REI393667 ROE393660:ROE393667 RYA393660:RYA393667 SHW393660:SHW393667 SRS393660:SRS393667 TBO393660:TBO393667 TLK393660:TLK393667 TVG393660:TVG393667 UFC393660:UFC393667 UOY393660:UOY393667 UYU393660:UYU393667 VIQ393660:VIQ393667 VSM393660:VSM393667 WCI393660:WCI393667 WME393660:WME393667 WWA393660:WWA393667 S459196:S459203 JO459196:JO459203 TK459196:TK459203 ADG459196:ADG459203 ANC459196:ANC459203 AWY459196:AWY459203 BGU459196:BGU459203 BQQ459196:BQQ459203 CAM459196:CAM459203 CKI459196:CKI459203 CUE459196:CUE459203 DEA459196:DEA459203 DNW459196:DNW459203 DXS459196:DXS459203 EHO459196:EHO459203 ERK459196:ERK459203 FBG459196:FBG459203 FLC459196:FLC459203 FUY459196:FUY459203 GEU459196:GEU459203 GOQ459196:GOQ459203 GYM459196:GYM459203 HII459196:HII459203 HSE459196:HSE459203 ICA459196:ICA459203 ILW459196:ILW459203 IVS459196:IVS459203 JFO459196:JFO459203 JPK459196:JPK459203 JZG459196:JZG459203 KJC459196:KJC459203 KSY459196:KSY459203 LCU459196:LCU459203 LMQ459196:LMQ459203 LWM459196:LWM459203 MGI459196:MGI459203 MQE459196:MQE459203 NAA459196:NAA459203 NJW459196:NJW459203 NTS459196:NTS459203 ODO459196:ODO459203 ONK459196:ONK459203 OXG459196:OXG459203 PHC459196:PHC459203 PQY459196:PQY459203 QAU459196:QAU459203 QKQ459196:QKQ459203 QUM459196:QUM459203 REI459196:REI459203 ROE459196:ROE459203 RYA459196:RYA459203 SHW459196:SHW459203 SRS459196:SRS459203 TBO459196:TBO459203 TLK459196:TLK459203 TVG459196:TVG459203 UFC459196:UFC459203 UOY459196:UOY459203 UYU459196:UYU459203 VIQ459196:VIQ459203 VSM459196:VSM459203 WCI459196:WCI459203 WME459196:WME459203 WWA459196:WWA459203 S524732:S524739 JO524732:JO524739 TK524732:TK524739 ADG524732:ADG524739 ANC524732:ANC524739 AWY524732:AWY524739 BGU524732:BGU524739 BQQ524732:BQQ524739 CAM524732:CAM524739 CKI524732:CKI524739 CUE524732:CUE524739 DEA524732:DEA524739 DNW524732:DNW524739 DXS524732:DXS524739 EHO524732:EHO524739 ERK524732:ERK524739 FBG524732:FBG524739 FLC524732:FLC524739 FUY524732:FUY524739 GEU524732:GEU524739 GOQ524732:GOQ524739 GYM524732:GYM524739 HII524732:HII524739 HSE524732:HSE524739 ICA524732:ICA524739 ILW524732:ILW524739 IVS524732:IVS524739 JFO524732:JFO524739 JPK524732:JPK524739 JZG524732:JZG524739 KJC524732:KJC524739 KSY524732:KSY524739 LCU524732:LCU524739 LMQ524732:LMQ524739 LWM524732:LWM524739 MGI524732:MGI524739 MQE524732:MQE524739 NAA524732:NAA524739 NJW524732:NJW524739 NTS524732:NTS524739 ODO524732:ODO524739 ONK524732:ONK524739 OXG524732:OXG524739 PHC524732:PHC524739 PQY524732:PQY524739 QAU524732:QAU524739 QKQ524732:QKQ524739 QUM524732:QUM524739 REI524732:REI524739 ROE524732:ROE524739 RYA524732:RYA524739 SHW524732:SHW524739 SRS524732:SRS524739 TBO524732:TBO524739 TLK524732:TLK524739 TVG524732:TVG524739 UFC524732:UFC524739 UOY524732:UOY524739 UYU524732:UYU524739 VIQ524732:VIQ524739 VSM524732:VSM524739 WCI524732:WCI524739 WME524732:WME524739 WWA524732:WWA524739 S590268:S590275 JO590268:JO590275 TK590268:TK590275 ADG590268:ADG590275 ANC590268:ANC590275 AWY590268:AWY590275 BGU590268:BGU590275 BQQ590268:BQQ590275 CAM590268:CAM590275 CKI590268:CKI590275 CUE590268:CUE590275 DEA590268:DEA590275 DNW590268:DNW590275 DXS590268:DXS590275 EHO590268:EHO590275 ERK590268:ERK590275 FBG590268:FBG590275 FLC590268:FLC590275 FUY590268:FUY590275 GEU590268:GEU590275 GOQ590268:GOQ590275 GYM590268:GYM590275 HII590268:HII590275 HSE590268:HSE590275 ICA590268:ICA590275 ILW590268:ILW590275 IVS590268:IVS590275 JFO590268:JFO590275 JPK590268:JPK590275 JZG590268:JZG590275 KJC590268:KJC590275 KSY590268:KSY590275 LCU590268:LCU590275 LMQ590268:LMQ590275 LWM590268:LWM590275 MGI590268:MGI590275 MQE590268:MQE590275 NAA590268:NAA590275 NJW590268:NJW590275 NTS590268:NTS590275 ODO590268:ODO590275 ONK590268:ONK590275 OXG590268:OXG590275 PHC590268:PHC590275 PQY590268:PQY590275 QAU590268:QAU590275 QKQ590268:QKQ590275 QUM590268:QUM590275 REI590268:REI590275 ROE590268:ROE590275 RYA590268:RYA590275 SHW590268:SHW590275 SRS590268:SRS590275 TBO590268:TBO590275 TLK590268:TLK590275 TVG590268:TVG590275 UFC590268:UFC590275 UOY590268:UOY590275 UYU590268:UYU590275 VIQ590268:VIQ590275 VSM590268:VSM590275 WCI590268:WCI590275 WME590268:WME590275 WWA590268:WWA590275 S655804:S655811 JO655804:JO655811 TK655804:TK655811 ADG655804:ADG655811 ANC655804:ANC655811 AWY655804:AWY655811 BGU655804:BGU655811 BQQ655804:BQQ655811 CAM655804:CAM655811 CKI655804:CKI655811 CUE655804:CUE655811 DEA655804:DEA655811 DNW655804:DNW655811 DXS655804:DXS655811 EHO655804:EHO655811 ERK655804:ERK655811 FBG655804:FBG655811 FLC655804:FLC655811 FUY655804:FUY655811 GEU655804:GEU655811 GOQ655804:GOQ655811 GYM655804:GYM655811 HII655804:HII655811 HSE655804:HSE655811 ICA655804:ICA655811 ILW655804:ILW655811 IVS655804:IVS655811 JFO655804:JFO655811 JPK655804:JPK655811 JZG655804:JZG655811 KJC655804:KJC655811 KSY655804:KSY655811 LCU655804:LCU655811 LMQ655804:LMQ655811 LWM655804:LWM655811 MGI655804:MGI655811 MQE655804:MQE655811 NAA655804:NAA655811 NJW655804:NJW655811 NTS655804:NTS655811 ODO655804:ODO655811 ONK655804:ONK655811 OXG655804:OXG655811 PHC655804:PHC655811 PQY655804:PQY655811 QAU655804:QAU655811 QKQ655804:QKQ655811 QUM655804:QUM655811 REI655804:REI655811 ROE655804:ROE655811 RYA655804:RYA655811 SHW655804:SHW655811 SRS655804:SRS655811 TBO655804:TBO655811 TLK655804:TLK655811 TVG655804:TVG655811 UFC655804:UFC655811 UOY655804:UOY655811 UYU655804:UYU655811 VIQ655804:VIQ655811 VSM655804:VSM655811 WCI655804:WCI655811 WME655804:WME655811 WWA655804:WWA655811 S721340:S721347 JO721340:JO721347 TK721340:TK721347 ADG721340:ADG721347 ANC721340:ANC721347 AWY721340:AWY721347 BGU721340:BGU721347 BQQ721340:BQQ721347 CAM721340:CAM721347 CKI721340:CKI721347 CUE721340:CUE721347 DEA721340:DEA721347 DNW721340:DNW721347 DXS721340:DXS721347 EHO721340:EHO721347 ERK721340:ERK721347 FBG721340:FBG721347 FLC721340:FLC721347 FUY721340:FUY721347 GEU721340:GEU721347 GOQ721340:GOQ721347 GYM721340:GYM721347 HII721340:HII721347 HSE721340:HSE721347 ICA721340:ICA721347 ILW721340:ILW721347 IVS721340:IVS721347 JFO721340:JFO721347 JPK721340:JPK721347 JZG721340:JZG721347 KJC721340:KJC721347 KSY721340:KSY721347 LCU721340:LCU721347 LMQ721340:LMQ721347 LWM721340:LWM721347 MGI721340:MGI721347 MQE721340:MQE721347 NAA721340:NAA721347 NJW721340:NJW721347 NTS721340:NTS721347 ODO721340:ODO721347 ONK721340:ONK721347 OXG721340:OXG721347 PHC721340:PHC721347 PQY721340:PQY721347 QAU721340:QAU721347 QKQ721340:QKQ721347 QUM721340:QUM721347 REI721340:REI721347 ROE721340:ROE721347 RYA721340:RYA721347 SHW721340:SHW721347 SRS721340:SRS721347 TBO721340:TBO721347 TLK721340:TLK721347 TVG721340:TVG721347 UFC721340:UFC721347 UOY721340:UOY721347 UYU721340:UYU721347 VIQ721340:VIQ721347 VSM721340:VSM721347 WCI721340:WCI721347 WME721340:WME721347 WWA721340:WWA721347 S786876:S786883 JO786876:JO786883 TK786876:TK786883 ADG786876:ADG786883 ANC786876:ANC786883 AWY786876:AWY786883 BGU786876:BGU786883 BQQ786876:BQQ786883 CAM786876:CAM786883 CKI786876:CKI786883 CUE786876:CUE786883 DEA786876:DEA786883 DNW786876:DNW786883 DXS786876:DXS786883 EHO786876:EHO786883 ERK786876:ERK786883 FBG786876:FBG786883 FLC786876:FLC786883 FUY786876:FUY786883 GEU786876:GEU786883 GOQ786876:GOQ786883 GYM786876:GYM786883 HII786876:HII786883 HSE786876:HSE786883 ICA786876:ICA786883 ILW786876:ILW786883 IVS786876:IVS786883 JFO786876:JFO786883 JPK786876:JPK786883 JZG786876:JZG786883 KJC786876:KJC786883 KSY786876:KSY786883 LCU786876:LCU786883 LMQ786876:LMQ786883 LWM786876:LWM786883 MGI786876:MGI786883 MQE786876:MQE786883 NAA786876:NAA786883 NJW786876:NJW786883 NTS786876:NTS786883 ODO786876:ODO786883 ONK786876:ONK786883 OXG786876:OXG786883 PHC786876:PHC786883 PQY786876:PQY786883 QAU786876:QAU786883 QKQ786876:QKQ786883 QUM786876:QUM786883 REI786876:REI786883 ROE786876:ROE786883 RYA786876:RYA786883 SHW786876:SHW786883 SRS786876:SRS786883 TBO786876:TBO786883 TLK786876:TLK786883 TVG786876:TVG786883 UFC786876:UFC786883 UOY786876:UOY786883 UYU786876:UYU786883 VIQ786876:VIQ786883 VSM786876:VSM786883 WCI786876:WCI786883 WME786876:WME786883 WWA786876:WWA786883 S852412:S852419 JO852412:JO852419 TK852412:TK852419 ADG852412:ADG852419 ANC852412:ANC852419 AWY852412:AWY852419 BGU852412:BGU852419 BQQ852412:BQQ852419 CAM852412:CAM852419 CKI852412:CKI852419 CUE852412:CUE852419 DEA852412:DEA852419 DNW852412:DNW852419 DXS852412:DXS852419 EHO852412:EHO852419 ERK852412:ERK852419 FBG852412:FBG852419 FLC852412:FLC852419 FUY852412:FUY852419 GEU852412:GEU852419 GOQ852412:GOQ852419 GYM852412:GYM852419 HII852412:HII852419 HSE852412:HSE852419 ICA852412:ICA852419 ILW852412:ILW852419 IVS852412:IVS852419 JFO852412:JFO852419 JPK852412:JPK852419 JZG852412:JZG852419 KJC852412:KJC852419 KSY852412:KSY852419 LCU852412:LCU852419 LMQ852412:LMQ852419 LWM852412:LWM852419 MGI852412:MGI852419 MQE852412:MQE852419 NAA852412:NAA852419 NJW852412:NJW852419 NTS852412:NTS852419 ODO852412:ODO852419 ONK852412:ONK852419 OXG852412:OXG852419 PHC852412:PHC852419 PQY852412:PQY852419 QAU852412:QAU852419 QKQ852412:QKQ852419 QUM852412:QUM852419 REI852412:REI852419 ROE852412:ROE852419 RYA852412:RYA852419 SHW852412:SHW852419 SRS852412:SRS852419 TBO852412:TBO852419 TLK852412:TLK852419 TVG852412:TVG852419 UFC852412:UFC852419 UOY852412:UOY852419 UYU852412:UYU852419 VIQ852412:VIQ852419 VSM852412:VSM852419 WCI852412:WCI852419 WME852412:WME852419 WWA852412:WWA852419 S917948:S917955 JO917948:JO917955 TK917948:TK917955 ADG917948:ADG917955 ANC917948:ANC917955 AWY917948:AWY917955 BGU917948:BGU917955 BQQ917948:BQQ917955 CAM917948:CAM917955 CKI917948:CKI917955 CUE917948:CUE917955 DEA917948:DEA917955 DNW917948:DNW917955 DXS917948:DXS917955 EHO917948:EHO917955 ERK917948:ERK917955 FBG917948:FBG917955 FLC917948:FLC917955 FUY917948:FUY917955 GEU917948:GEU917955 GOQ917948:GOQ917955 GYM917948:GYM917955 HII917948:HII917955 HSE917948:HSE917955 ICA917948:ICA917955 ILW917948:ILW917955 IVS917948:IVS917955 JFO917948:JFO917955 JPK917948:JPK917955 JZG917948:JZG917955 KJC917948:KJC917955 KSY917948:KSY917955 LCU917948:LCU917955 LMQ917948:LMQ917955 LWM917948:LWM917955 MGI917948:MGI917955 MQE917948:MQE917955 NAA917948:NAA917955 NJW917948:NJW917955 NTS917948:NTS917955 ODO917948:ODO917955 ONK917948:ONK917955 OXG917948:OXG917955 PHC917948:PHC917955 PQY917948:PQY917955 QAU917948:QAU917955 QKQ917948:QKQ917955 QUM917948:QUM917955 REI917948:REI917955 ROE917948:ROE917955 RYA917948:RYA917955 SHW917948:SHW917955 SRS917948:SRS917955 TBO917948:TBO917955 TLK917948:TLK917955 TVG917948:TVG917955 UFC917948:UFC917955 UOY917948:UOY917955 UYU917948:UYU917955 VIQ917948:VIQ917955 VSM917948:VSM917955 WCI917948:WCI917955 WME917948:WME917955 WWA917948:WWA917955 S983484:S983491 JO983484:JO983491 TK983484:TK983491 ADG983484:ADG983491 ANC983484:ANC983491 AWY983484:AWY983491 BGU983484:BGU983491 BQQ983484:BQQ983491 CAM983484:CAM983491 CKI983484:CKI983491 CUE983484:CUE983491 DEA983484:DEA983491 DNW983484:DNW983491 DXS983484:DXS983491 EHO983484:EHO983491 ERK983484:ERK983491 FBG983484:FBG983491 FLC983484:FLC983491 FUY983484:FUY983491 GEU983484:GEU983491 GOQ983484:GOQ983491 GYM983484:GYM983491 HII983484:HII983491 HSE983484:HSE983491 ICA983484:ICA983491 ILW983484:ILW983491 IVS983484:IVS983491 JFO983484:JFO983491 JPK983484:JPK983491 JZG983484:JZG983491 KJC983484:KJC983491 KSY983484:KSY983491 LCU983484:LCU983491 LMQ983484:LMQ983491 LWM983484:LWM983491 MGI983484:MGI983491 MQE983484:MQE983491 NAA983484:NAA983491 NJW983484:NJW983491 NTS983484:NTS983491 ODO983484:ODO983491 ONK983484:ONK983491 OXG983484:OXG983491 PHC983484:PHC983491 PQY983484:PQY983491 QAU983484:QAU983491 QKQ983484:QKQ983491 QUM983484:QUM983491 REI983484:REI983491 ROE983484:ROE983491 RYA983484:RYA983491 SHW983484:SHW983491 SRS983484:SRS983491 TBO983484:TBO983491 TLK983484:TLK983491 TVG983484:TVG983491 UFC983484:UFC983491 UOY983484:UOY983491 UYU983484:UYU983491 VIQ983484:VIQ983491 VSM983484:VSM983491 WCI983484:WCI983491 WME983484:WME983491 WWA983484:WWA983491 S456:S463 JO456:JO463 TK456:TK463 ADG456:ADG463 ANC456:ANC463 AWY456:AWY463 BGU456:BGU463 BQQ456:BQQ463 CAM456:CAM463 CKI456:CKI463 CUE456:CUE463 DEA456:DEA463 DNW456:DNW463 DXS456:DXS463 EHO456:EHO463 ERK456:ERK463 FBG456:FBG463 FLC456:FLC463 FUY456:FUY463 GEU456:GEU463 GOQ456:GOQ463 GYM456:GYM463 HII456:HII463 HSE456:HSE463 ICA456:ICA463 ILW456:ILW463 IVS456:IVS463 JFO456:JFO463 JPK456:JPK463 JZG456:JZG463 KJC456:KJC463 KSY456:KSY463 LCU456:LCU463 LMQ456:LMQ463 LWM456:LWM463 MGI456:MGI463 MQE456:MQE463 NAA456:NAA463 NJW456:NJW463 NTS456:NTS463 ODO456:ODO463 ONK456:ONK463 OXG456:OXG463 PHC456:PHC463 PQY456:PQY463 QAU456:QAU463 QKQ456:QKQ463 QUM456:QUM463 REI456:REI463 ROE456:ROE463 RYA456:RYA463 SHW456:SHW463 SRS456:SRS463 TBO456:TBO463 TLK456:TLK463 TVG456:TVG463 UFC456:UFC463 UOY456:UOY463 UYU456:UYU463 VIQ456:VIQ463 VSM456:VSM463 WCI456:WCI463 WME456:WME463 WWA456:WWA463 S65992:S65999 JO65992:JO65999 TK65992:TK65999 ADG65992:ADG65999 ANC65992:ANC65999 AWY65992:AWY65999 BGU65992:BGU65999 BQQ65992:BQQ65999 CAM65992:CAM65999 CKI65992:CKI65999 CUE65992:CUE65999 DEA65992:DEA65999 DNW65992:DNW65999 DXS65992:DXS65999 EHO65992:EHO65999 ERK65992:ERK65999 FBG65992:FBG65999 FLC65992:FLC65999 FUY65992:FUY65999 GEU65992:GEU65999 GOQ65992:GOQ65999 GYM65992:GYM65999 HII65992:HII65999 HSE65992:HSE65999 ICA65992:ICA65999 ILW65992:ILW65999 IVS65992:IVS65999 JFO65992:JFO65999 JPK65992:JPK65999 JZG65992:JZG65999 KJC65992:KJC65999 KSY65992:KSY65999 LCU65992:LCU65999 LMQ65992:LMQ65999 LWM65992:LWM65999 MGI65992:MGI65999 MQE65992:MQE65999 NAA65992:NAA65999 NJW65992:NJW65999 NTS65992:NTS65999 ODO65992:ODO65999 ONK65992:ONK65999 OXG65992:OXG65999 PHC65992:PHC65999 PQY65992:PQY65999 QAU65992:QAU65999 QKQ65992:QKQ65999 QUM65992:QUM65999 REI65992:REI65999 ROE65992:ROE65999 RYA65992:RYA65999 SHW65992:SHW65999 SRS65992:SRS65999 TBO65992:TBO65999 TLK65992:TLK65999 TVG65992:TVG65999 UFC65992:UFC65999 UOY65992:UOY65999 UYU65992:UYU65999 VIQ65992:VIQ65999 VSM65992:VSM65999 WCI65992:WCI65999 WME65992:WME65999 WWA65992:WWA65999 S131528:S131535 JO131528:JO131535 TK131528:TK131535 ADG131528:ADG131535 ANC131528:ANC131535 AWY131528:AWY131535 BGU131528:BGU131535 BQQ131528:BQQ131535 CAM131528:CAM131535 CKI131528:CKI131535 CUE131528:CUE131535 DEA131528:DEA131535 DNW131528:DNW131535 DXS131528:DXS131535 EHO131528:EHO131535 ERK131528:ERK131535 FBG131528:FBG131535 FLC131528:FLC131535 FUY131528:FUY131535 GEU131528:GEU131535 GOQ131528:GOQ131535 GYM131528:GYM131535 HII131528:HII131535 HSE131528:HSE131535 ICA131528:ICA131535 ILW131528:ILW131535 IVS131528:IVS131535 JFO131528:JFO131535 JPK131528:JPK131535 JZG131528:JZG131535 KJC131528:KJC131535 KSY131528:KSY131535 LCU131528:LCU131535 LMQ131528:LMQ131535 LWM131528:LWM131535 MGI131528:MGI131535 MQE131528:MQE131535 NAA131528:NAA131535 NJW131528:NJW131535 NTS131528:NTS131535 ODO131528:ODO131535 ONK131528:ONK131535 OXG131528:OXG131535 PHC131528:PHC131535 PQY131528:PQY131535 QAU131528:QAU131535 QKQ131528:QKQ131535 QUM131528:QUM131535 REI131528:REI131535 ROE131528:ROE131535 RYA131528:RYA131535 SHW131528:SHW131535 SRS131528:SRS131535 TBO131528:TBO131535 TLK131528:TLK131535 TVG131528:TVG131535 UFC131528:UFC131535 UOY131528:UOY131535 UYU131528:UYU131535 VIQ131528:VIQ131535 VSM131528:VSM131535 WCI131528:WCI131535 WME131528:WME131535 WWA131528:WWA131535 S197064:S197071 JO197064:JO197071 TK197064:TK197071 ADG197064:ADG197071 ANC197064:ANC197071 AWY197064:AWY197071 BGU197064:BGU197071 BQQ197064:BQQ197071 CAM197064:CAM197071 CKI197064:CKI197071 CUE197064:CUE197071 DEA197064:DEA197071 DNW197064:DNW197071 DXS197064:DXS197071 EHO197064:EHO197071 ERK197064:ERK197071 FBG197064:FBG197071 FLC197064:FLC197071 FUY197064:FUY197071 GEU197064:GEU197071 GOQ197064:GOQ197071 GYM197064:GYM197071 HII197064:HII197071 HSE197064:HSE197071 ICA197064:ICA197071 ILW197064:ILW197071 IVS197064:IVS197071 JFO197064:JFO197071 JPK197064:JPK197071 JZG197064:JZG197071 KJC197064:KJC197071 KSY197064:KSY197071 LCU197064:LCU197071 LMQ197064:LMQ197071 LWM197064:LWM197071 MGI197064:MGI197071 MQE197064:MQE197071 NAA197064:NAA197071 NJW197064:NJW197071 NTS197064:NTS197071 ODO197064:ODO197071 ONK197064:ONK197071 OXG197064:OXG197071 PHC197064:PHC197071 PQY197064:PQY197071 QAU197064:QAU197071 QKQ197064:QKQ197071 QUM197064:QUM197071 REI197064:REI197071 ROE197064:ROE197071 RYA197064:RYA197071 SHW197064:SHW197071 SRS197064:SRS197071 TBO197064:TBO197071 TLK197064:TLK197071 TVG197064:TVG197071 UFC197064:UFC197071 UOY197064:UOY197071 UYU197064:UYU197071 VIQ197064:VIQ197071 VSM197064:VSM197071 WCI197064:WCI197071 WME197064:WME197071 WWA197064:WWA197071 S262600:S262607 JO262600:JO262607 TK262600:TK262607 ADG262600:ADG262607 ANC262600:ANC262607 AWY262600:AWY262607 BGU262600:BGU262607 BQQ262600:BQQ262607 CAM262600:CAM262607 CKI262600:CKI262607 CUE262600:CUE262607 DEA262600:DEA262607 DNW262600:DNW262607 DXS262600:DXS262607 EHO262600:EHO262607 ERK262600:ERK262607 FBG262600:FBG262607 FLC262600:FLC262607 FUY262600:FUY262607 GEU262600:GEU262607 GOQ262600:GOQ262607 GYM262600:GYM262607 HII262600:HII262607 HSE262600:HSE262607 ICA262600:ICA262607 ILW262600:ILW262607 IVS262600:IVS262607 JFO262600:JFO262607 JPK262600:JPK262607 JZG262600:JZG262607 KJC262600:KJC262607 KSY262600:KSY262607 LCU262600:LCU262607 LMQ262600:LMQ262607 LWM262600:LWM262607 MGI262600:MGI262607 MQE262600:MQE262607 NAA262600:NAA262607 NJW262600:NJW262607 NTS262600:NTS262607 ODO262600:ODO262607 ONK262600:ONK262607 OXG262600:OXG262607 PHC262600:PHC262607 PQY262600:PQY262607 QAU262600:QAU262607 QKQ262600:QKQ262607 QUM262600:QUM262607 REI262600:REI262607 ROE262600:ROE262607 RYA262600:RYA262607 SHW262600:SHW262607 SRS262600:SRS262607 TBO262600:TBO262607 TLK262600:TLK262607 TVG262600:TVG262607 UFC262600:UFC262607 UOY262600:UOY262607 UYU262600:UYU262607 VIQ262600:VIQ262607 VSM262600:VSM262607 WCI262600:WCI262607 WME262600:WME262607 WWA262600:WWA262607 S328136:S328143 JO328136:JO328143 TK328136:TK328143 ADG328136:ADG328143 ANC328136:ANC328143 AWY328136:AWY328143 BGU328136:BGU328143 BQQ328136:BQQ328143 CAM328136:CAM328143 CKI328136:CKI328143 CUE328136:CUE328143 DEA328136:DEA328143 DNW328136:DNW328143 DXS328136:DXS328143 EHO328136:EHO328143 ERK328136:ERK328143 FBG328136:FBG328143 FLC328136:FLC328143 FUY328136:FUY328143 GEU328136:GEU328143 GOQ328136:GOQ328143 GYM328136:GYM328143 HII328136:HII328143 HSE328136:HSE328143 ICA328136:ICA328143 ILW328136:ILW328143 IVS328136:IVS328143 JFO328136:JFO328143 JPK328136:JPK328143 JZG328136:JZG328143 KJC328136:KJC328143 KSY328136:KSY328143 LCU328136:LCU328143 LMQ328136:LMQ328143 LWM328136:LWM328143 MGI328136:MGI328143 MQE328136:MQE328143 NAA328136:NAA328143 NJW328136:NJW328143 NTS328136:NTS328143 ODO328136:ODO328143 ONK328136:ONK328143 OXG328136:OXG328143 PHC328136:PHC328143 PQY328136:PQY328143 QAU328136:QAU328143 QKQ328136:QKQ328143 QUM328136:QUM328143 REI328136:REI328143 ROE328136:ROE328143 RYA328136:RYA328143 SHW328136:SHW328143 SRS328136:SRS328143 TBO328136:TBO328143 TLK328136:TLK328143 TVG328136:TVG328143 UFC328136:UFC328143 UOY328136:UOY328143 UYU328136:UYU328143 VIQ328136:VIQ328143 VSM328136:VSM328143 WCI328136:WCI328143 WME328136:WME328143 WWA328136:WWA328143 S393672:S393679 JO393672:JO393679 TK393672:TK393679 ADG393672:ADG393679 ANC393672:ANC393679 AWY393672:AWY393679 BGU393672:BGU393679 BQQ393672:BQQ393679 CAM393672:CAM393679 CKI393672:CKI393679 CUE393672:CUE393679 DEA393672:DEA393679 DNW393672:DNW393679 DXS393672:DXS393679 EHO393672:EHO393679 ERK393672:ERK393679 FBG393672:FBG393679 FLC393672:FLC393679 FUY393672:FUY393679 GEU393672:GEU393679 GOQ393672:GOQ393679 GYM393672:GYM393679 HII393672:HII393679 HSE393672:HSE393679 ICA393672:ICA393679 ILW393672:ILW393679 IVS393672:IVS393679 JFO393672:JFO393679 JPK393672:JPK393679 JZG393672:JZG393679 KJC393672:KJC393679 KSY393672:KSY393679 LCU393672:LCU393679 LMQ393672:LMQ393679 LWM393672:LWM393679 MGI393672:MGI393679 MQE393672:MQE393679 NAA393672:NAA393679 NJW393672:NJW393679 NTS393672:NTS393679 ODO393672:ODO393679 ONK393672:ONK393679 OXG393672:OXG393679 PHC393672:PHC393679 PQY393672:PQY393679 QAU393672:QAU393679 QKQ393672:QKQ393679 QUM393672:QUM393679 REI393672:REI393679 ROE393672:ROE393679 RYA393672:RYA393679 SHW393672:SHW393679 SRS393672:SRS393679 TBO393672:TBO393679 TLK393672:TLK393679 TVG393672:TVG393679 UFC393672:UFC393679 UOY393672:UOY393679 UYU393672:UYU393679 VIQ393672:VIQ393679 VSM393672:VSM393679 WCI393672:WCI393679 WME393672:WME393679 WWA393672:WWA393679 S459208:S459215 JO459208:JO459215 TK459208:TK459215 ADG459208:ADG459215 ANC459208:ANC459215 AWY459208:AWY459215 BGU459208:BGU459215 BQQ459208:BQQ459215 CAM459208:CAM459215 CKI459208:CKI459215 CUE459208:CUE459215 DEA459208:DEA459215 DNW459208:DNW459215 DXS459208:DXS459215 EHO459208:EHO459215 ERK459208:ERK459215 FBG459208:FBG459215 FLC459208:FLC459215 FUY459208:FUY459215 GEU459208:GEU459215 GOQ459208:GOQ459215 GYM459208:GYM459215 HII459208:HII459215 HSE459208:HSE459215 ICA459208:ICA459215 ILW459208:ILW459215 IVS459208:IVS459215 JFO459208:JFO459215 JPK459208:JPK459215 JZG459208:JZG459215 KJC459208:KJC459215 KSY459208:KSY459215 LCU459208:LCU459215 LMQ459208:LMQ459215 LWM459208:LWM459215 MGI459208:MGI459215 MQE459208:MQE459215 NAA459208:NAA459215 NJW459208:NJW459215 NTS459208:NTS459215 ODO459208:ODO459215 ONK459208:ONK459215 OXG459208:OXG459215 PHC459208:PHC459215 PQY459208:PQY459215 QAU459208:QAU459215 QKQ459208:QKQ459215 QUM459208:QUM459215 REI459208:REI459215 ROE459208:ROE459215 RYA459208:RYA459215 SHW459208:SHW459215 SRS459208:SRS459215 TBO459208:TBO459215 TLK459208:TLK459215 TVG459208:TVG459215 UFC459208:UFC459215 UOY459208:UOY459215 UYU459208:UYU459215 VIQ459208:VIQ459215 VSM459208:VSM459215 WCI459208:WCI459215 WME459208:WME459215 WWA459208:WWA459215 S524744:S524751 JO524744:JO524751 TK524744:TK524751 ADG524744:ADG524751 ANC524744:ANC524751 AWY524744:AWY524751 BGU524744:BGU524751 BQQ524744:BQQ524751 CAM524744:CAM524751 CKI524744:CKI524751 CUE524744:CUE524751 DEA524744:DEA524751 DNW524744:DNW524751 DXS524744:DXS524751 EHO524744:EHO524751 ERK524744:ERK524751 FBG524744:FBG524751 FLC524744:FLC524751 FUY524744:FUY524751 GEU524744:GEU524751 GOQ524744:GOQ524751 GYM524744:GYM524751 HII524744:HII524751 HSE524744:HSE524751 ICA524744:ICA524751 ILW524744:ILW524751 IVS524744:IVS524751 JFO524744:JFO524751 JPK524744:JPK524751 JZG524744:JZG524751 KJC524744:KJC524751 KSY524744:KSY524751 LCU524744:LCU524751 LMQ524744:LMQ524751 LWM524744:LWM524751 MGI524744:MGI524751 MQE524744:MQE524751 NAA524744:NAA524751 NJW524744:NJW524751 NTS524744:NTS524751 ODO524744:ODO524751 ONK524744:ONK524751 OXG524744:OXG524751 PHC524744:PHC524751 PQY524744:PQY524751 QAU524744:QAU524751 QKQ524744:QKQ524751 QUM524744:QUM524751 REI524744:REI524751 ROE524744:ROE524751 RYA524744:RYA524751 SHW524744:SHW524751 SRS524744:SRS524751 TBO524744:TBO524751 TLK524744:TLK524751 TVG524744:TVG524751 UFC524744:UFC524751 UOY524744:UOY524751 UYU524744:UYU524751 VIQ524744:VIQ524751 VSM524744:VSM524751 WCI524744:WCI524751 WME524744:WME524751 WWA524744:WWA524751 S590280:S590287 JO590280:JO590287 TK590280:TK590287 ADG590280:ADG590287 ANC590280:ANC590287 AWY590280:AWY590287 BGU590280:BGU590287 BQQ590280:BQQ590287 CAM590280:CAM590287 CKI590280:CKI590287 CUE590280:CUE590287 DEA590280:DEA590287 DNW590280:DNW590287 DXS590280:DXS590287 EHO590280:EHO590287 ERK590280:ERK590287 FBG590280:FBG590287 FLC590280:FLC590287 FUY590280:FUY590287 GEU590280:GEU590287 GOQ590280:GOQ590287 GYM590280:GYM590287 HII590280:HII590287 HSE590280:HSE590287 ICA590280:ICA590287 ILW590280:ILW590287 IVS590280:IVS590287 JFO590280:JFO590287 JPK590280:JPK590287 JZG590280:JZG590287 KJC590280:KJC590287 KSY590280:KSY590287 LCU590280:LCU590287 LMQ590280:LMQ590287 LWM590280:LWM590287 MGI590280:MGI590287 MQE590280:MQE590287 NAA590280:NAA590287 NJW590280:NJW590287 NTS590280:NTS590287 ODO590280:ODO590287 ONK590280:ONK590287 OXG590280:OXG590287 PHC590280:PHC590287 PQY590280:PQY590287 QAU590280:QAU590287 QKQ590280:QKQ590287 QUM590280:QUM590287 REI590280:REI590287 ROE590280:ROE590287 RYA590280:RYA590287 SHW590280:SHW590287 SRS590280:SRS590287 TBO590280:TBO590287 TLK590280:TLK590287 TVG590280:TVG590287 UFC590280:UFC590287 UOY590280:UOY590287 UYU590280:UYU590287 VIQ590280:VIQ590287 VSM590280:VSM590287 WCI590280:WCI590287 WME590280:WME590287 WWA590280:WWA590287 S655816:S655823 JO655816:JO655823 TK655816:TK655823 ADG655816:ADG655823 ANC655816:ANC655823 AWY655816:AWY655823 BGU655816:BGU655823 BQQ655816:BQQ655823 CAM655816:CAM655823 CKI655816:CKI655823 CUE655816:CUE655823 DEA655816:DEA655823 DNW655816:DNW655823 DXS655816:DXS655823 EHO655816:EHO655823 ERK655816:ERK655823 FBG655816:FBG655823 FLC655816:FLC655823 FUY655816:FUY655823 GEU655816:GEU655823 GOQ655816:GOQ655823 GYM655816:GYM655823 HII655816:HII655823 HSE655816:HSE655823 ICA655816:ICA655823 ILW655816:ILW655823 IVS655816:IVS655823 JFO655816:JFO655823 JPK655816:JPK655823 JZG655816:JZG655823 KJC655816:KJC655823 KSY655816:KSY655823 LCU655816:LCU655823 LMQ655816:LMQ655823 LWM655816:LWM655823 MGI655816:MGI655823 MQE655816:MQE655823 NAA655816:NAA655823 NJW655816:NJW655823 NTS655816:NTS655823 ODO655816:ODO655823 ONK655816:ONK655823 OXG655816:OXG655823 PHC655816:PHC655823 PQY655816:PQY655823 QAU655816:QAU655823 QKQ655816:QKQ655823 QUM655816:QUM655823 REI655816:REI655823 ROE655816:ROE655823 RYA655816:RYA655823 SHW655816:SHW655823 SRS655816:SRS655823 TBO655816:TBO655823 TLK655816:TLK655823 TVG655816:TVG655823 UFC655816:UFC655823 UOY655816:UOY655823 UYU655816:UYU655823 VIQ655816:VIQ655823 VSM655816:VSM655823 WCI655816:WCI655823 WME655816:WME655823 WWA655816:WWA655823 S721352:S721359 JO721352:JO721359 TK721352:TK721359 ADG721352:ADG721359 ANC721352:ANC721359 AWY721352:AWY721359 BGU721352:BGU721359 BQQ721352:BQQ721359 CAM721352:CAM721359 CKI721352:CKI721359 CUE721352:CUE721359 DEA721352:DEA721359 DNW721352:DNW721359 DXS721352:DXS721359 EHO721352:EHO721359 ERK721352:ERK721359 FBG721352:FBG721359 FLC721352:FLC721359 FUY721352:FUY721359 GEU721352:GEU721359 GOQ721352:GOQ721359 GYM721352:GYM721359 HII721352:HII721359 HSE721352:HSE721359 ICA721352:ICA721359 ILW721352:ILW721359 IVS721352:IVS721359 JFO721352:JFO721359 JPK721352:JPK721359 JZG721352:JZG721359 KJC721352:KJC721359 KSY721352:KSY721359 LCU721352:LCU721359 LMQ721352:LMQ721359 LWM721352:LWM721359 MGI721352:MGI721359 MQE721352:MQE721359 NAA721352:NAA721359 NJW721352:NJW721359 NTS721352:NTS721359 ODO721352:ODO721359 ONK721352:ONK721359 OXG721352:OXG721359 PHC721352:PHC721359 PQY721352:PQY721359 QAU721352:QAU721359 QKQ721352:QKQ721359 QUM721352:QUM721359 REI721352:REI721359 ROE721352:ROE721359 RYA721352:RYA721359 SHW721352:SHW721359 SRS721352:SRS721359 TBO721352:TBO721359 TLK721352:TLK721359 TVG721352:TVG721359 UFC721352:UFC721359 UOY721352:UOY721359 UYU721352:UYU721359 VIQ721352:VIQ721359 VSM721352:VSM721359 WCI721352:WCI721359 WME721352:WME721359 WWA721352:WWA721359 S786888:S786895 JO786888:JO786895 TK786888:TK786895 ADG786888:ADG786895 ANC786888:ANC786895 AWY786888:AWY786895 BGU786888:BGU786895 BQQ786888:BQQ786895 CAM786888:CAM786895 CKI786888:CKI786895 CUE786888:CUE786895 DEA786888:DEA786895 DNW786888:DNW786895 DXS786888:DXS786895 EHO786888:EHO786895 ERK786888:ERK786895 FBG786888:FBG786895 FLC786888:FLC786895 FUY786888:FUY786895 GEU786888:GEU786895 GOQ786888:GOQ786895 GYM786888:GYM786895 HII786888:HII786895 HSE786888:HSE786895 ICA786888:ICA786895 ILW786888:ILW786895 IVS786888:IVS786895 JFO786888:JFO786895 JPK786888:JPK786895 JZG786888:JZG786895 KJC786888:KJC786895 KSY786888:KSY786895 LCU786888:LCU786895 LMQ786888:LMQ786895 LWM786888:LWM786895 MGI786888:MGI786895 MQE786888:MQE786895 NAA786888:NAA786895 NJW786888:NJW786895 NTS786888:NTS786895 ODO786888:ODO786895 ONK786888:ONK786895 OXG786888:OXG786895 PHC786888:PHC786895 PQY786888:PQY786895 QAU786888:QAU786895 QKQ786888:QKQ786895 QUM786888:QUM786895 REI786888:REI786895 ROE786888:ROE786895 RYA786888:RYA786895 SHW786888:SHW786895 SRS786888:SRS786895 TBO786888:TBO786895 TLK786888:TLK786895 TVG786888:TVG786895 UFC786888:UFC786895 UOY786888:UOY786895 UYU786888:UYU786895 VIQ786888:VIQ786895 VSM786888:VSM786895 WCI786888:WCI786895 WME786888:WME786895 WWA786888:WWA786895 S852424:S852431 JO852424:JO852431 TK852424:TK852431 ADG852424:ADG852431 ANC852424:ANC852431 AWY852424:AWY852431 BGU852424:BGU852431 BQQ852424:BQQ852431 CAM852424:CAM852431 CKI852424:CKI852431 CUE852424:CUE852431 DEA852424:DEA852431 DNW852424:DNW852431 DXS852424:DXS852431 EHO852424:EHO852431 ERK852424:ERK852431 FBG852424:FBG852431 FLC852424:FLC852431 FUY852424:FUY852431 GEU852424:GEU852431 GOQ852424:GOQ852431 GYM852424:GYM852431 HII852424:HII852431 HSE852424:HSE852431 ICA852424:ICA852431 ILW852424:ILW852431 IVS852424:IVS852431 JFO852424:JFO852431 JPK852424:JPK852431 JZG852424:JZG852431 KJC852424:KJC852431 KSY852424:KSY852431 LCU852424:LCU852431 LMQ852424:LMQ852431 LWM852424:LWM852431 MGI852424:MGI852431 MQE852424:MQE852431 NAA852424:NAA852431 NJW852424:NJW852431 NTS852424:NTS852431 ODO852424:ODO852431 ONK852424:ONK852431 OXG852424:OXG852431 PHC852424:PHC852431 PQY852424:PQY852431 QAU852424:QAU852431 QKQ852424:QKQ852431 QUM852424:QUM852431 REI852424:REI852431 ROE852424:ROE852431 RYA852424:RYA852431 SHW852424:SHW852431 SRS852424:SRS852431 TBO852424:TBO852431 TLK852424:TLK852431 TVG852424:TVG852431 UFC852424:UFC852431 UOY852424:UOY852431 UYU852424:UYU852431 VIQ852424:VIQ852431 VSM852424:VSM852431 WCI852424:WCI852431 WME852424:WME852431 WWA852424:WWA852431 S917960:S917967 JO917960:JO917967 TK917960:TK917967 ADG917960:ADG917967 ANC917960:ANC917967 AWY917960:AWY917967 BGU917960:BGU917967 BQQ917960:BQQ917967 CAM917960:CAM917967 CKI917960:CKI917967 CUE917960:CUE917967 DEA917960:DEA917967 DNW917960:DNW917967 DXS917960:DXS917967 EHO917960:EHO917967 ERK917960:ERK917967 FBG917960:FBG917967 FLC917960:FLC917967 FUY917960:FUY917967 GEU917960:GEU917967 GOQ917960:GOQ917967 GYM917960:GYM917967 HII917960:HII917967 HSE917960:HSE917967 ICA917960:ICA917967 ILW917960:ILW917967 IVS917960:IVS917967 JFO917960:JFO917967 JPK917960:JPK917967 JZG917960:JZG917967 KJC917960:KJC917967 KSY917960:KSY917967 LCU917960:LCU917967 LMQ917960:LMQ917967 LWM917960:LWM917967 MGI917960:MGI917967 MQE917960:MQE917967 NAA917960:NAA917967 NJW917960:NJW917967 NTS917960:NTS917967 ODO917960:ODO917967 ONK917960:ONK917967 OXG917960:OXG917967 PHC917960:PHC917967 PQY917960:PQY917967 QAU917960:QAU917967 QKQ917960:QKQ917967 QUM917960:QUM917967 REI917960:REI917967 ROE917960:ROE917967 RYA917960:RYA917967 SHW917960:SHW917967 SRS917960:SRS917967 TBO917960:TBO917967 TLK917960:TLK917967 TVG917960:TVG917967 UFC917960:UFC917967 UOY917960:UOY917967 UYU917960:UYU917967 VIQ917960:VIQ917967 VSM917960:VSM917967 WCI917960:WCI917967 WME917960:WME917967 WWA917960:WWA917967 S983496:S983503 JO983496:JO983503 TK983496:TK983503 ADG983496:ADG983503 ANC983496:ANC983503 AWY983496:AWY983503 BGU983496:BGU983503 BQQ983496:BQQ983503 CAM983496:CAM983503 CKI983496:CKI983503 CUE983496:CUE983503 DEA983496:DEA983503 DNW983496:DNW983503 DXS983496:DXS983503 EHO983496:EHO983503 ERK983496:ERK983503 FBG983496:FBG983503 FLC983496:FLC983503 FUY983496:FUY983503 GEU983496:GEU983503 GOQ983496:GOQ983503 GYM983496:GYM983503 HII983496:HII983503 HSE983496:HSE983503 ICA983496:ICA983503 ILW983496:ILW983503 IVS983496:IVS983503 JFO983496:JFO983503 JPK983496:JPK983503 JZG983496:JZG983503 KJC983496:KJC983503 KSY983496:KSY983503 LCU983496:LCU983503 LMQ983496:LMQ983503 LWM983496:LWM983503 MGI983496:MGI983503 MQE983496:MQE983503 NAA983496:NAA983503 NJW983496:NJW983503 NTS983496:NTS983503 ODO983496:ODO983503 ONK983496:ONK983503 OXG983496:OXG983503 PHC983496:PHC983503 PQY983496:PQY983503 QAU983496:QAU983503 QKQ983496:QKQ983503 QUM983496:QUM983503 REI983496:REI983503 ROE983496:ROE983503 RYA983496:RYA983503 SHW983496:SHW983503 SRS983496:SRS983503 TBO983496:TBO983503 TLK983496:TLK983503 TVG983496:TVG983503 UFC983496:UFC983503 UOY983496:UOY983503 UYU983496:UYU983503 VIQ983496:VIQ983503 VSM983496:VSM983503 WCI983496:WCI983503 WME983496:WME983503 WWA983496:WWA983503 S468:S475 JO468:JO475 TK468:TK475 ADG468:ADG475 ANC468:ANC475 AWY468:AWY475 BGU468:BGU475 BQQ468:BQQ475 CAM468:CAM475 CKI468:CKI475 CUE468:CUE475 DEA468:DEA475 DNW468:DNW475 DXS468:DXS475 EHO468:EHO475 ERK468:ERK475 FBG468:FBG475 FLC468:FLC475 FUY468:FUY475 GEU468:GEU475 GOQ468:GOQ475 GYM468:GYM475 HII468:HII475 HSE468:HSE475 ICA468:ICA475 ILW468:ILW475 IVS468:IVS475 JFO468:JFO475 JPK468:JPK475 JZG468:JZG475 KJC468:KJC475 KSY468:KSY475 LCU468:LCU475 LMQ468:LMQ475 LWM468:LWM475 MGI468:MGI475 MQE468:MQE475 NAA468:NAA475 NJW468:NJW475 NTS468:NTS475 ODO468:ODO475 ONK468:ONK475 OXG468:OXG475 PHC468:PHC475 PQY468:PQY475 QAU468:QAU475 QKQ468:QKQ475 QUM468:QUM475 REI468:REI475 ROE468:ROE475 RYA468:RYA475 SHW468:SHW475 SRS468:SRS475 TBO468:TBO475 TLK468:TLK475 TVG468:TVG475 UFC468:UFC475 UOY468:UOY475 UYU468:UYU475 VIQ468:VIQ475 VSM468:VSM475 WCI468:WCI475 WME468:WME475 WWA468:WWA475 S66004:S66011 JO66004:JO66011 TK66004:TK66011 ADG66004:ADG66011 ANC66004:ANC66011 AWY66004:AWY66011 BGU66004:BGU66011 BQQ66004:BQQ66011 CAM66004:CAM66011 CKI66004:CKI66011 CUE66004:CUE66011 DEA66004:DEA66011 DNW66004:DNW66011 DXS66004:DXS66011 EHO66004:EHO66011 ERK66004:ERK66011 FBG66004:FBG66011 FLC66004:FLC66011 FUY66004:FUY66011 GEU66004:GEU66011 GOQ66004:GOQ66011 GYM66004:GYM66011 HII66004:HII66011 HSE66004:HSE66011 ICA66004:ICA66011 ILW66004:ILW66011 IVS66004:IVS66011 JFO66004:JFO66011 JPK66004:JPK66011 JZG66004:JZG66011 KJC66004:KJC66011 KSY66004:KSY66011 LCU66004:LCU66011 LMQ66004:LMQ66011 LWM66004:LWM66011 MGI66004:MGI66011 MQE66004:MQE66011 NAA66004:NAA66011 NJW66004:NJW66011 NTS66004:NTS66011 ODO66004:ODO66011 ONK66004:ONK66011 OXG66004:OXG66011 PHC66004:PHC66011 PQY66004:PQY66011 QAU66004:QAU66011 QKQ66004:QKQ66011 QUM66004:QUM66011 REI66004:REI66011 ROE66004:ROE66011 RYA66004:RYA66011 SHW66004:SHW66011 SRS66004:SRS66011 TBO66004:TBO66011 TLK66004:TLK66011 TVG66004:TVG66011 UFC66004:UFC66011 UOY66004:UOY66011 UYU66004:UYU66011 VIQ66004:VIQ66011 VSM66004:VSM66011 WCI66004:WCI66011 WME66004:WME66011 WWA66004:WWA66011 S131540:S131547 JO131540:JO131547 TK131540:TK131547 ADG131540:ADG131547 ANC131540:ANC131547 AWY131540:AWY131547 BGU131540:BGU131547 BQQ131540:BQQ131547 CAM131540:CAM131547 CKI131540:CKI131547 CUE131540:CUE131547 DEA131540:DEA131547 DNW131540:DNW131547 DXS131540:DXS131547 EHO131540:EHO131547 ERK131540:ERK131547 FBG131540:FBG131547 FLC131540:FLC131547 FUY131540:FUY131547 GEU131540:GEU131547 GOQ131540:GOQ131547 GYM131540:GYM131547 HII131540:HII131547 HSE131540:HSE131547 ICA131540:ICA131547 ILW131540:ILW131547 IVS131540:IVS131547 JFO131540:JFO131547 JPK131540:JPK131547 JZG131540:JZG131547 KJC131540:KJC131547 KSY131540:KSY131547 LCU131540:LCU131547 LMQ131540:LMQ131547 LWM131540:LWM131547 MGI131540:MGI131547 MQE131540:MQE131547 NAA131540:NAA131547 NJW131540:NJW131547 NTS131540:NTS131547 ODO131540:ODO131547 ONK131540:ONK131547 OXG131540:OXG131547 PHC131540:PHC131547 PQY131540:PQY131547 QAU131540:QAU131547 QKQ131540:QKQ131547 QUM131540:QUM131547 REI131540:REI131547 ROE131540:ROE131547 RYA131540:RYA131547 SHW131540:SHW131547 SRS131540:SRS131547 TBO131540:TBO131547 TLK131540:TLK131547 TVG131540:TVG131547 UFC131540:UFC131547 UOY131540:UOY131547 UYU131540:UYU131547 VIQ131540:VIQ131547 VSM131540:VSM131547 WCI131540:WCI131547 WME131540:WME131547 WWA131540:WWA131547 S197076:S197083 JO197076:JO197083 TK197076:TK197083 ADG197076:ADG197083 ANC197076:ANC197083 AWY197076:AWY197083 BGU197076:BGU197083 BQQ197076:BQQ197083 CAM197076:CAM197083 CKI197076:CKI197083 CUE197076:CUE197083 DEA197076:DEA197083 DNW197076:DNW197083 DXS197076:DXS197083 EHO197076:EHO197083 ERK197076:ERK197083 FBG197076:FBG197083 FLC197076:FLC197083 FUY197076:FUY197083 GEU197076:GEU197083 GOQ197076:GOQ197083 GYM197076:GYM197083 HII197076:HII197083 HSE197076:HSE197083 ICA197076:ICA197083 ILW197076:ILW197083 IVS197076:IVS197083 JFO197076:JFO197083 JPK197076:JPK197083 JZG197076:JZG197083 KJC197076:KJC197083 KSY197076:KSY197083 LCU197076:LCU197083 LMQ197076:LMQ197083 LWM197076:LWM197083 MGI197076:MGI197083 MQE197076:MQE197083 NAA197076:NAA197083 NJW197076:NJW197083 NTS197076:NTS197083 ODO197076:ODO197083 ONK197076:ONK197083 OXG197076:OXG197083 PHC197076:PHC197083 PQY197076:PQY197083 QAU197076:QAU197083 QKQ197076:QKQ197083 QUM197076:QUM197083 REI197076:REI197083 ROE197076:ROE197083 RYA197076:RYA197083 SHW197076:SHW197083 SRS197076:SRS197083 TBO197076:TBO197083 TLK197076:TLK197083 TVG197076:TVG197083 UFC197076:UFC197083 UOY197076:UOY197083 UYU197076:UYU197083 VIQ197076:VIQ197083 VSM197076:VSM197083 WCI197076:WCI197083 WME197076:WME197083 WWA197076:WWA197083 S262612:S262619 JO262612:JO262619 TK262612:TK262619 ADG262612:ADG262619 ANC262612:ANC262619 AWY262612:AWY262619 BGU262612:BGU262619 BQQ262612:BQQ262619 CAM262612:CAM262619 CKI262612:CKI262619 CUE262612:CUE262619 DEA262612:DEA262619 DNW262612:DNW262619 DXS262612:DXS262619 EHO262612:EHO262619 ERK262612:ERK262619 FBG262612:FBG262619 FLC262612:FLC262619 FUY262612:FUY262619 GEU262612:GEU262619 GOQ262612:GOQ262619 GYM262612:GYM262619 HII262612:HII262619 HSE262612:HSE262619 ICA262612:ICA262619 ILW262612:ILW262619 IVS262612:IVS262619 JFO262612:JFO262619 JPK262612:JPK262619 JZG262612:JZG262619 KJC262612:KJC262619 KSY262612:KSY262619 LCU262612:LCU262619 LMQ262612:LMQ262619 LWM262612:LWM262619 MGI262612:MGI262619 MQE262612:MQE262619 NAA262612:NAA262619 NJW262612:NJW262619 NTS262612:NTS262619 ODO262612:ODO262619 ONK262612:ONK262619 OXG262612:OXG262619 PHC262612:PHC262619 PQY262612:PQY262619 QAU262612:QAU262619 QKQ262612:QKQ262619 QUM262612:QUM262619 REI262612:REI262619 ROE262612:ROE262619 RYA262612:RYA262619 SHW262612:SHW262619 SRS262612:SRS262619 TBO262612:TBO262619 TLK262612:TLK262619 TVG262612:TVG262619 UFC262612:UFC262619 UOY262612:UOY262619 UYU262612:UYU262619 VIQ262612:VIQ262619 VSM262612:VSM262619 WCI262612:WCI262619 WME262612:WME262619 WWA262612:WWA262619 S328148:S328155 JO328148:JO328155 TK328148:TK328155 ADG328148:ADG328155 ANC328148:ANC328155 AWY328148:AWY328155 BGU328148:BGU328155 BQQ328148:BQQ328155 CAM328148:CAM328155 CKI328148:CKI328155 CUE328148:CUE328155 DEA328148:DEA328155 DNW328148:DNW328155 DXS328148:DXS328155 EHO328148:EHO328155 ERK328148:ERK328155 FBG328148:FBG328155 FLC328148:FLC328155 FUY328148:FUY328155 GEU328148:GEU328155 GOQ328148:GOQ328155 GYM328148:GYM328155 HII328148:HII328155 HSE328148:HSE328155 ICA328148:ICA328155 ILW328148:ILW328155 IVS328148:IVS328155 JFO328148:JFO328155 JPK328148:JPK328155 JZG328148:JZG328155 KJC328148:KJC328155 KSY328148:KSY328155 LCU328148:LCU328155 LMQ328148:LMQ328155 LWM328148:LWM328155 MGI328148:MGI328155 MQE328148:MQE328155 NAA328148:NAA328155 NJW328148:NJW328155 NTS328148:NTS328155 ODO328148:ODO328155 ONK328148:ONK328155 OXG328148:OXG328155 PHC328148:PHC328155 PQY328148:PQY328155 QAU328148:QAU328155 QKQ328148:QKQ328155 QUM328148:QUM328155 REI328148:REI328155 ROE328148:ROE328155 RYA328148:RYA328155 SHW328148:SHW328155 SRS328148:SRS328155 TBO328148:TBO328155 TLK328148:TLK328155 TVG328148:TVG328155 UFC328148:UFC328155 UOY328148:UOY328155 UYU328148:UYU328155 VIQ328148:VIQ328155 VSM328148:VSM328155 WCI328148:WCI328155 WME328148:WME328155 WWA328148:WWA328155 S393684:S393691 JO393684:JO393691 TK393684:TK393691 ADG393684:ADG393691 ANC393684:ANC393691 AWY393684:AWY393691 BGU393684:BGU393691 BQQ393684:BQQ393691 CAM393684:CAM393691 CKI393684:CKI393691 CUE393684:CUE393691 DEA393684:DEA393691 DNW393684:DNW393691 DXS393684:DXS393691 EHO393684:EHO393691 ERK393684:ERK393691 FBG393684:FBG393691 FLC393684:FLC393691 FUY393684:FUY393691 GEU393684:GEU393691 GOQ393684:GOQ393691 GYM393684:GYM393691 HII393684:HII393691 HSE393684:HSE393691 ICA393684:ICA393691 ILW393684:ILW393691 IVS393684:IVS393691 JFO393684:JFO393691 JPK393684:JPK393691 JZG393684:JZG393691 KJC393684:KJC393691 KSY393684:KSY393691 LCU393684:LCU393691 LMQ393684:LMQ393691 LWM393684:LWM393691 MGI393684:MGI393691 MQE393684:MQE393691 NAA393684:NAA393691 NJW393684:NJW393691 NTS393684:NTS393691 ODO393684:ODO393691 ONK393684:ONK393691 OXG393684:OXG393691 PHC393684:PHC393691 PQY393684:PQY393691 QAU393684:QAU393691 QKQ393684:QKQ393691 QUM393684:QUM393691 REI393684:REI393691 ROE393684:ROE393691 RYA393684:RYA393691 SHW393684:SHW393691 SRS393684:SRS393691 TBO393684:TBO393691 TLK393684:TLK393691 TVG393684:TVG393691 UFC393684:UFC393691 UOY393684:UOY393691 UYU393684:UYU393691 VIQ393684:VIQ393691 VSM393684:VSM393691 WCI393684:WCI393691 WME393684:WME393691 WWA393684:WWA393691 S459220:S459227 JO459220:JO459227 TK459220:TK459227 ADG459220:ADG459227 ANC459220:ANC459227 AWY459220:AWY459227 BGU459220:BGU459227 BQQ459220:BQQ459227 CAM459220:CAM459227 CKI459220:CKI459227 CUE459220:CUE459227 DEA459220:DEA459227 DNW459220:DNW459227 DXS459220:DXS459227 EHO459220:EHO459227 ERK459220:ERK459227 FBG459220:FBG459227 FLC459220:FLC459227 FUY459220:FUY459227 GEU459220:GEU459227 GOQ459220:GOQ459227 GYM459220:GYM459227 HII459220:HII459227 HSE459220:HSE459227 ICA459220:ICA459227 ILW459220:ILW459227 IVS459220:IVS459227 JFO459220:JFO459227 JPK459220:JPK459227 JZG459220:JZG459227 KJC459220:KJC459227 KSY459220:KSY459227 LCU459220:LCU459227 LMQ459220:LMQ459227 LWM459220:LWM459227 MGI459220:MGI459227 MQE459220:MQE459227 NAA459220:NAA459227 NJW459220:NJW459227 NTS459220:NTS459227 ODO459220:ODO459227 ONK459220:ONK459227 OXG459220:OXG459227 PHC459220:PHC459227 PQY459220:PQY459227 QAU459220:QAU459227 QKQ459220:QKQ459227 QUM459220:QUM459227 REI459220:REI459227 ROE459220:ROE459227 RYA459220:RYA459227 SHW459220:SHW459227 SRS459220:SRS459227 TBO459220:TBO459227 TLK459220:TLK459227 TVG459220:TVG459227 UFC459220:UFC459227 UOY459220:UOY459227 UYU459220:UYU459227 VIQ459220:VIQ459227 VSM459220:VSM459227 WCI459220:WCI459227 WME459220:WME459227 WWA459220:WWA459227 S524756:S524763 JO524756:JO524763 TK524756:TK524763 ADG524756:ADG524763 ANC524756:ANC524763 AWY524756:AWY524763 BGU524756:BGU524763 BQQ524756:BQQ524763 CAM524756:CAM524763 CKI524756:CKI524763 CUE524756:CUE524763 DEA524756:DEA524763 DNW524756:DNW524763 DXS524756:DXS524763 EHO524756:EHO524763 ERK524756:ERK524763 FBG524756:FBG524763 FLC524756:FLC524763 FUY524756:FUY524763 GEU524756:GEU524763 GOQ524756:GOQ524763 GYM524756:GYM524763 HII524756:HII524763 HSE524756:HSE524763 ICA524756:ICA524763 ILW524756:ILW524763 IVS524756:IVS524763 JFO524756:JFO524763 JPK524756:JPK524763 JZG524756:JZG524763 KJC524756:KJC524763 KSY524756:KSY524763 LCU524756:LCU524763 LMQ524756:LMQ524763 LWM524756:LWM524763 MGI524756:MGI524763 MQE524756:MQE524763 NAA524756:NAA524763 NJW524756:NJW524763 NTS524756:NTS524763 ODO524756:ODO524763 ONK524756:ONK524763 OXG524756:OXG524763 PHC524756:PHC524763 PQY524756:PQY524763 QAU524756:QAU524763 QKQ524756:QKQ524763 QUM524756:QUM524763 REI524756:REI524763 ROE524756:ROE524763 RYA524756:RYA524763 SHW524756:SHW524763 SRS524756:SRS524763 TBO524756:TBO524763 TLK524756:TLK524763 TVG524756:TVG524763 UFC524756:UFC524763 UOY524756:UOY524763 UYU524756:UYU524763 VIQ524756:VIQ524763 VSM524756:VSM524763 WCI524756:WCI524763 WME524756:WME524763 WWA524756:WWA524763 S590292:S590299 JO590292:JO590299 TK590292:TK590299 ADG590292:ADG590299 ANC590292:ANC590299 AWY590292:AWY590299 BGU590292:BGU590299 BQQ590292:BQQ590299 CAM590292:CAM590299 CKI590292:CKI590299 CUE590292:CUE590299 DEA590292:DEA590299 DNW590292:DNW590299 DXS590292:DXS590299 EHO590292:EHO590299 ERK590292:ERK590299 FBG590292:FBG590299 FLC590292:FLC590299 FUY590292:FUY590299 GEU590292:GEU590299 GOQ590292:GOQ590299 GYM590292:GYM590299 HII590292:HII590299 HSE590292:HSE590299 ICA590292:ICA590299 ILW590292:ILW590299 IVS590292:IVS590299 JFO590292:JFO590299 JPK590292:JPK590299 JZG590292:JZG590299 KJC590292:KJC590299 KSY590292:KSY590299 LCU590292:LCU590299 LMQ590292:LMQ590299 LWM590292:LWM590299 MGI590292:MGI590299 MQE590292:MQE590299 NAA590292:NAA590299 NJW590292:NJW590299 NTS590292:NTS590299 ODO590292:ODO590299 ONK590292:ONK590299 OXG590292:OXG590299 PHC590292:PHC590299 PQY590292:PQY590299 QAU590292:QAU590299 QKQ590292:QKQ590299 QUM590292:QUM590299 REI590292:REI590299 ROE590292:ROE590299 RYA590292:RYA590299 SHW590292:SHW590299 SRS590292:SRS590299 TBO590292:TBO590299 TLK590292:TLK590299 TVG590292:TVG590299 UFC590292:UFC590299 UOY590292:UOY590299 UYU590292:UYU590299 VIQ590292:VIQ590299 VSM590292:VSM590299 WCI590292:WCI590299 WME590292:WME590299 WWA590292:WWA590299 S655828:S655835 JO655828:JO655835 TK655828:TK655835 ADG655828:ADG655835 ANC655828:ANC655835 AWY655828:AWY655835 BGU655828:BGU655835 BQQ655828:BQQ655835 CAM655828:CAM655835 CKI655828:CKI655835 CUE655828:CUE655835 DEA655828:DEA655835 DNW655828:DNW655835 DXS655828:DXS655835 EHO655828:EHO655835 ERK655828:ERK655835 FBG655828:FBG655835 FLC655828:FLC655835 FUY655828:FUY655835 GEU655828:GEU655835 GOQ655828:GOQ655835 GYM655828:GYM655835 HII655828:HII655835 HSE655828:HSE655835 ICA655828:ICA655835 ILW655828:ILW655835 IVS655828:IVS655835 JFO655828:JFO655835 JPK655828:JPK655835 JZG655828:JZG655835 KJC655828:KJC655835 KSY655828:KSY655835 LCU655828:LCU655835 LMQ655828:LMQ655835 LWM655828:LWM655835 MGI655828:MGI655835 MQE655828:MQE655835 NAA655828:NAA655835 NJW655828:NJW655835 NTS655828:NTS655835 ODO655828:ODO655835 ONK655828:ONK655835 OXG655828:OXG655835 PHC655828:PHC655835 PQY655828:PQY655835 QAU655828:QAU655835 QKQ655828:QKQ655835 QUM655828:QUM655835 REI655828:REI655835 ROE655828:ROE655835 RYA655828:RYA655835 SHW655828:SHW655835 SRS655828:SRS655835 TBO655828:TBO655835 TLK655828:TLK655835 TVG655828:TVG655835 UFC655828:UFC655835 UOY655828:UOY655835 UYU655828:UYU655835 VIQ655828:VIQ655835 VSM655828:VSM655835 WCI655828:WCI655835 WME655828:WME655835 WWA655828:WWA655835 S721364:S721371 JO721364:JO721371 TK721364:TK721371 ADG721364:ADG721371 ANC721364:ANC721371 AWY721364:AWY721371 BGU721364:BGU721371 BQQ721364:BQQ721371 CAM721364:CAM721371 CKI721364:CKI721371 CUE721364:CUE721371 DEA721364:DEA721371 DNW721364:DNW721371 DXS721364:DXS721371 EHO721364:EHO721371 ERK721364:ERK721371 FBG721364:FBG721371 FLC721364:FLC721371 FUY721364:FUY721371 GEU721364:GEU721371 GOQ721364:GOQ721371 GYM721364:GYM721371 HII721364:HII721371 HSE721364:HSE721371 ICA721364:ICA721371 ILW721364:ILW721371 IVS721364:IVS721371 JFO721364:JFO721371 JPK721364:JPK721371 JZG721364:JZG721371 KJC721364:KJC721371 KSY721364:KSY721371 LCU721364:LCU721371 LMQ721364:LMQ721371 LWM721364:LWM721371 MGI721364:MGI721371 MQE721364:MQE721371 NAA721364:NAA721371 NJW721364:NJW721371 NTS721364:NTS721371 ODO721364:ODO721371 ONK721364:ONK721371 OXG721364:OXG721371 PHC721364:PHC721371 PQY721364:PQY721371 QAU721364:QAU721371 QKQ721364:QKQ721371 QUM721364:QUM721371 REI721364:REI721371 ROE721364:ROE721371 RYA721364:RYA721371 SHW721364:SHW721371 SRS721364:SRS721371 TBO721364:TBO721371 TLK721364:TLK721371 TVG721364:TVG721371 UFC721364:UFC721371 UOY721364:UOY721371 UYU721364:UYU721371 VIQ721364:VIQ721371 VSM721364:VSM721371 WCI721364:WCI721371 WME721364:WME721371 WWA721364:WWA721371 S786900:S786907 JO786900:JO786907 TK786900:TK786907 ADG786900:ADG786907 ANC786900:ANC786907 AWY786900:AWY786907 BGU786900:BGU786907 BQQ786900:BQQ786907 CAM786900:CAM786907 CKI786900:CKI786907 CUE786900:CUE786907 DEA786900:DEA786907 DNW786900:DNW786907 DXS786900:DXS786907 EHO786900:EHO786907 ERK786900:ERK786907 FBG786900:FBG786907 FLC786900:FLC786907 FUY786900:FUY786907 GEU786900:GEU786907 GOQ786900:GOQ786907 GYM786900:GYM786907 HII786900:HII786907 HSE786900:HSE786907 ICA786900:ICA786907 ILW786900:ILW786907 IVS786900:IVS786907 JFO786900:JFO786907 JPK786900:JPK786907 JZG786900:JZG786907 KJC786900:KJC786907 KSY786900:KSY786907 LCU786900:LCU786907 LMQ786900:LMQ786907 LWM786900:LWM786907 MGI786900:MGI786907 MQE786900:MQE786907 NAA786900:NAA786907 NJW786900:NJW786907 NTS786900:NTS786907 ODO786900:ODO786907 ONK786900:ONK786907 OXG786900:OXG786907 PHC786900:PHC786907 PQY786900:PQY786907 QAU786900:QAU786907 QKQ786900:QKQ786907 QUM786900:QUM786907 REI786900:REI786907 ROE786900:ROE786907 RYA786900:RYA786907 SHW786900:SHW786907 SRS786900:SRS786907 TBO786900:TBO786907 TLK786900:TLK786907 TVG786900:TVG786907 UFC786900:UFC786907 UOY786900:UOY786907 UYU786900:UYU786907 VIQ786900:VIQ786907 VSM786900:VSM786907 WCI786900:WCI786907 WME786900:WME786907 WWA786900:WWA786907 S852436:S852443 JO852436:JO852443 TK852436:TK852443 ADG852436:ADG852443 ANC852436:ANC852443 AWY852436:AWY852443 BGU852436:BGU852443 BQQ852436:BQQ852443 CAM852436:CAM852443 CKI852436:CKI852443 CUE852436:CUE852443 DEA852436:DEA852443 DNW852436:DNW852443 DXS852436:DXS852443 EHO852436:EHO852443 ERK852436:ERK852443 FBG852436:FBG852443 FLC852436:FLC852443 FUY852436:FUY852443 GEU852436:GEU852443 GOQ852436:GOQ852443 GYM852436:GYM852443 HII852436:HII852443 HSE852436:HSE852443 ICA852436:ICA852443 ILW852436:ILW852443 IVS852436:IVS852443 JFO852436:JFO852443 JPK852436:JPK852443 JZG852436:JZG852443 KJC852436:KJC852443 KSY852436:KSY852443 LCU852436:LCU852443 LMQ852436:LMQ852443 LWM852436:LWM852443 MGI852436:MGI852443 MQE852436:MQE852443 NAA852436:NAA852443 NJW852436:NJW852443 NTS852436:NTS852443 ODO852436:ODO852443 ONK852436:ONK852443 OXG852436:OXG852443 PHC852436:PHC852443 PQY852436:PQY852443 QAU852436:QAU852443 QKQ852436:QKQ852443 QUM852436:QUM852443 REI852436:REI852443 ROE852436:ROE852443 RYA852436:RYA852443 SHW852436:SHW852443 SRS852436:SRS852443 TBO852436:TBO852443 TLK852436:TLK852443 TVG852436:TVG852443 UFC852436:UFC852443 UOY852436:UOY852443 UYU852436:UYU852443 VIQ852436:VIQ852443 VSM852436:VSM852443 WCI852436:WCI852443 WME852436:WME852443 WWA852436:WWA852443 S917972:S917979 JO917972:JO917979 TK917972:TK917979 ADG917972:ADG917979 ANC917972:ANC917979 AWY917972:AWY917979 BGU917972:BGU917979 BQQ917972:BQQ917979 CAM917972:CAM917979 CKI917972:CKI917979 CUE917972:CUE917979 DEA917972:DEA917979 DNW917972:DNW917979 DXS917972:DXS917979 EHO917972:EHO917979 ERK917972:ERK917979 FBG917972:FBG917979 FLC917972:FLC917979 FUY917972:FUY917979 GEU917972:GEU917979 GOQ917972:GOQ917979 GYM917972:GYM917979 HII917972:HII917979 HSE917972:HSE917979 ICA917972:ICA917979 ILW917972:ILW917979 IVS917972:IVS917979 JFO917972:JFO917979 JPK917972:JPK917979 JZG917972:JZG917979 KJC917972:KJC917979 KSY917972:KSY917979 LCU917972:LCU917979 LMQ917972:LMQ917979 LWM917972:LWM917979 MGI917972:MGI917979 MQE917972:MQE917979 NAA917972:NAA917979 NJW917972:NJW917979 NTS917972:NTS917979 ODO917972:ODO917979 ONK917972:ONK917979 OXG917972:OXG917979 PHC917972:PHC917979 PQY917972:PQY917979 QAU917972:QAU917979 QKQ917972:QKQ917979 QUM917972:QUM917979 REI917972:REI917979 ROE917972:ROE917979 RYA917972:RYA917979 SHW917972:SHW917979 SRS917972:SRS917979 TBO917972:TBO917979 TLK917972:TLK917979 TVG917972:TVG917979 UFC917972:UFC917979 UOY917972:UOY917979 UYU917972:UYU917979 VIQ917972:VIQ917979 VSM917972:VSM917979 WCI917972:WCI917979 WME917972:WME917979 WWA917972:WWA917979 S983508:S983515 JO983508:JO983515 TK983508:TK983515 ADG983508:ADG983515 ANC983508:ANC983515 AWY983508:AWY983515 BGU983508:BGU983515 BQQ983508:BQQ983515 CAM983508:CAM983515 CKI983508:CKI983515 CUE983508:CUE983515 DEA983508:DEA983515 DNW983508:DNW983515 DXS983508:DXS983515 EHO983508:EHO983515 ERK983508:ERK983515 FBG983508:FBG983515 FLC983508:FLC983515 FUY983508:FUY983515 GEU983508:GEU983515 GOQ983508:GOQ983515 GYM983508:GYM983515 HII983508:HII983515 HSE983508:HSE983515 ICA983508:ICA983515 ILW983508:ILW983515 IVS983508:IVS983515 JFO983508:JFO983515 JPK983508:JPK983515 JZG983508:JZG983515 KJC983508:KJC983515 KSY983508:KSY983515 LCU983508:LCU983515 LMQ983508:LMQ983515 LWM983508:LWM983515 MGI983508:MGI983515 MQE983508:MQE983515 NAA983508:NAA983515 NJW983508:NJW983515 NTS983508:NTS983515 ODO983508:ODO983515 ONK983508:ONK983515 OXG983508:OXG983515 PHC983508:PHC983515 PQY983508:PQY983515 QAU983508:QAU983515 QKQ983508:QKQ983515 QUM983508:QUM983515 REI983508:REI983515 ROE983508:ROE983515 RYA983508:RYA983515 SHW983508:SHW983515 SRS983508:SRS983515 TBO983508:TBO983515 TLK983508:TLK983515 TVG983508:TVG983515 UFC983508:UFC983515 UOY983508:UOY983515 UYU983508:UYU983515 VIQ983508:VIQ983515 VSM983508:VSM983515 WCI983508:WCI983515 WME983508:WME983515 WWA983508:WWA983515 S480:S487 JO480:JO487 TK480:TK487 ADG480:ADG487 ANC480:ANC487 AWY480:AWY487 BGU480:BGU487 BQQ480:BQQ487 CAM480:CAM487 CKI480:CKI487 CUE480:CUE487 DEA480:DEA487 DNW480:DNW487 DXS480:DXS487 EHO480:EHO487 ERK480:ERK487 FBG480:FBG487 FLC480:FLC487 FUY480:FUY487 GEU480:GEU487 GOQ480:GOQ487 GYM480:GYM487 HII480:HII487 HSE480:HSE487 ICA480:ICA487 ILW480:ILW487 IVS480:IVS487 JFO480:JFO487 JPK480:JPK487 JZG480:JZG487 KJC480:KJC487 KSY480:KSY487 LCU480:LCU487 LMQ480:LMQ487 LWM480:LWM487 MGI480:MGI487 MQE480:MQE487 NAA480:NAA487 NJW480:NJW487 NTS480:NTS487 ODO480:ODO487 ONK480:ONK487 OXG480:OXG487 PHC480:PHC487 PQY480:PQY487 QAU480:QAU487 QKQ480:QKQ487 QUM480:QUM487 REI480:REI487 ROE480:ROE487 RYA480:RYA487 SHW480:SHW487 SRS480:SRS487 TBO480:TBO487 TLK480:TLK487 TVG480:TVG487 UFC480:UFC487 UOY480:UOY487 UYU480:UYU487 VIQ480:VIQ487 VSM480:VSM487 WCI480:WCI487 WME480:WME487 WWA480:WWA487 S66016:S66023 JO66016:JO66023 TK66016:TK66023 ADG66016:ADG66023 ANC66016:ANC66023 AWY66016:AWY66023 BGU66016:BGU66023 BQQ66016:BQQ66023 CAM66016:CAM66023 CKI66016:CKI66023 CUE66016:CUE66023 DEA66016:DEA66023 DNW66016:DNW66023 DXS66016:DXS66023 EHO66016:EHO66023 ERK66016:ERK66023 FBG66016:FBG66023 FLC66016:FLC66023 FUY66016:FUY66023 GEU66016:GEU66023 GOQ66016:GOQ66023 GYM66016:GYM66023 HII66016:HII66023 HSE66016:HSE66023 ICA66016:ICA66023 ILW66016:ILW66023 IVS66016:IVS66023 JFO66016:JFO66023 JPK66016:JPK66023 JZG66016:JZG66023 KJC66016:KJC66023 KSY66016:KSY66023 LCU66016:LCU66023 LMQ66016:LMQ66023 LWM66016:LWM66023 MGI66016:MGI66023 MQE66016:MQE66023 NAA66016:NAA66023 NJW66016:NJW66023 NTS66016:NTS66023 ODO66016:ODO66023 ONK66016:ONK66023 OXG66016:OXG66023 PHC66016:PHC66023 PQY66016:PQY66023 QAU66016:QAU66023 QKQ66016:QKQ66023 QUM66016:QUM66023 REI66016:REI66023 ROE66016:ROE66023 RYA66016:RYA66023 SHW66016:SHW66023 SRS66016:SRS66023 TBO66016:TBO66023 TLK66016:TLK66023 TVG66016:TVG66023 UFC66016:UFC66023 UOY66016:UOY66023 UYU66016:UYU66023 VIQ66016:VIQ66023 VSM66016:VSM66023 WCI66016:WCI66023 WME66016:WME66023 WWA66016:WWA66023 S131552:S131559 JO131552:JO131559 TK131552:TK131559 ADG131552:ADG131559 ANC131552:ANC131559 AWY131552:AWY131559 BGU131552:BGU131559 BQQ131552:BQQ131559 CAM131552:CAM131559 CKI131552:CKI131559 CUE131552:CUE131559 DEA131552:DEA131559 DNW131552:DNW131559 DXS131552:DXS131559 EHO131552:EHO131559 ERK131552:ERK131559 FBG131552:FBG131559 FLC131552:FLC131559 FUY131552:FUY131559 GEU131552:GEU131559 GOQ131552:GOQ131559 GYM131552:GYM131559 HII131552:HII131559 HSE131552:HSE131559 ICA131552:ICA131559 ILW131552:ILW131559 IVS131552:IVS131559 JFO131552:JFO131559 JPK131552:JPK131559 JZG131552:JZG131559 KJC131552:KJC131559 KSY131552:KSY131559 LCU131552:LCU131559 LMQ131552:LMQ131559 LWM131552:LWM131559 MGI131552:MGI131559 MQE131552:MQE131559 NAA131552:NAA131559 NJW131552:NJW131559 NTS131552:NTS131559 ODO131552:ODO131559 ONK131552:ONK131559 OXG131552:OXG131559 PHC131552:PHC131559 PQY131552:PQY131559 QAU131552:QAU131559 QKQ131552:QKQ131559 QUM131552:QUM131559 REI131552:REI131559 ROE131552:ROE131559 RYA131552:RYA131559 SHW131552:SHW131559 SRS131552:SRS131559 TBO131552:TBO131559 TLK131552:TLK131559 TVG131552:TVG131559 UFC131552:UFC131559 UOY131552:UOY131559 UYU131552:UYU131559 VIQ131552:VIQ131559 VSM131552:VSM131559 WCI131552:WCI131559 WME131552:WME131559 WWA131552:WWA131559 S197088:S197095 JO197088:JO197095 TK197088:TK197095 ADG197088:ADG197095 ANC197088:ANC197095 AWY197088:AWY197095 BGU197088:BGU197095 BQQ197088:BQQ197095 CAM197088:CAM197095 CKI197088:CKI197095 CUE197088:CUE197095 DEA197088:DEA197095 DNW197088:DNW197095 DXS197088:DXS197095 EHO197088:EHO197095 ERK197088:ERK197095 FBG197088:FBG197095 FLC197088:FLC197095 FUY197088:FUY197095 GEU197088:GEU197095 GOQ197088:GOQ197095 GYM197088:GYM197095 HII197088:HII197095 HSE197088:HSE197095 ICA197088:ICA197095 ILW197088:ILW197095 IVS197088:IVS197095 JFO197088:JFO197095 JPK197088:JPK197095 JZG197088:JZG197095 KJC197088:KJC197095 KSY197088:KSY197095 LCU197088:LCU197095 LMQ197088:LMQ197095 LWM197088:LWM197095 MGI197088:MGI197095 MQE197088:MQE197095 NAA197088:NAA197095 NJW197088:NJW197095 NTS197088:NTS197095 ODO197088:ODO197095 ONK197088:ONK197095 OXG197088:OXG197095 PHC197088:PHC197095 PQY197088:PQY197095 QAU197088:QAU197095 QKQ197088:QKQ197095 QUM197088:QUM197095 REI197088:REI197095 ROE197088:ROE197095 RYA197088:RYA197095 SHW197088:SHW197095 SRS197088:SRS197095 TBO197088:TBO197095 TLK197088:TLK197095 TVG197088:TVG197095 UFC197088:UFC197095 UOY197088:UOY197095 UYU197088:UYU197095 VIQ197088:VIQ197095 VSM197088:VSM197095 WCI197088:WCI197095 WME197088:WME197095 WWA197088:WWA197095 S262624:S262631 JO262624:JO262631 TK262624:TK262631 ADG262624:ADG262631 ANC262624:ANC262631 AWY262624:AWY262631 BGU262624:BGU262631 BQQ262624:BQQ262631 CAM262624:CAM262631 CKI262624:CKI262631 CUE262624:CUE262631 DEA262624:DEA262631 DNW262624:DNW262631 DXS262624:DXS262631 EHO262624:EHO262631 ERK262624:ERK262631 FBG262624:FBG262631 FLC262624:FLC262631 FUY262624:FUY262631 GEU262624:GEU262631 GOQ262624:GOQ262631 GYM262624:GYM262631 HII262624:HII262631 HSE262624:HSE262631 ICA262624:ICA262631 ILW262624:ILW262631 IVS262624:IVS262631 JFO262624:JFO262631 JPK262624:JPK262631 JZG262624:JZG262631 KJC262624:KJC262631 KSY262624:KSY262631 LCU262624:LCU262631 LMQ262624:LMQ262631 LWM262624:LWM262631 MGI262624:MGI262631 MQE262624:MQE262631 NAA262624:NAA262631 NJW262624:NJW262631 NTS262624:NTS262631 ODO262624:ODO262631 ONK262624:ONK262631 OXG262624:OXG262631 PHC262624:PHC262631 PQY262624:PQY262631 QAU262624:QAU262631 QKQ262624:QKQ262631 QUM262624:QUM262631 REI262624:REI262631 ROE262624:ROE262631 RYA262624:RYA262631 SHW262624:SHW262631 SRS262624:SRS262631 TBO262624:TBO262631 TLK262624:TLK262631 TVG262624:TVG262631 UFC262624:UFC262631 UOY262624:UOY262631 UYU262624:UYU262631 VIQ262624:VIQ262631 VSM262624:VSM262631 WCI262624:WCI262631 WME262624:WME262631 WWA262624:WWA262631 S328160:S328167 JO328160:JO328167 TK328160:TK328167 ADG328160:ADG328167 ANC328160:ANC328167 AWY328160:AWY328167 BGU328160:BGU328167 BQQ328160:BQQ328167 CAM328160:CAM328167 CKI328160:CKI328167 CUE328160:CUE328167 DEA328160:DEA328167 DNW328160:DNW328167 DXS328160:DXS328167 EHO328160:EHO328167 ERK328160:ERK328167 FBG328160:FBG328167 FLC328160:FLC328167 FUY328160:FUY328167 GEU328160:GEU328167 GOQ328160:GOQ328167 GYM328160:GYM328167 HII328160:HII328167 HSE328160:HSE328167 ICA328160:ICA328167 ILW328160:ILW328167 IVS328160:IVS328167 JFO328160:JFO328167 JPK328160:JPK328167 JZG328160:JZG328167 KJC328160:KJC328167 KSY328160:KSY328167 LCU328160:LCU328167 LMQ328160:LMQ328167 LWM328160:LWM328167 MGI328160:MGI328167 MQE328160:MQE328167 NAA328160:NAA328167 NJW328160:NJW328167 NTS328160:NTS328167 ODO328160:ODO328167 ONK328160:ONK328167 OXG328160:OXG328167 PHC328160:PHC328167 PQY328160:PQY328167 QAU328160:QAU328167 QKQ328160:QKQ328167 QUM328160:QUM328167 REI328160:REI328167 ROE328160:ROE328167 RYA328160:RYA328167 SHW328160:SHW328167 SRS328160:SRS328167 TBO328160:TBO328167 TLK328160:TLK328167 TVG328160:TVG328167 UFC328160:UFC328167 UOY328160:UOY328167 UYU328160:UYU328167 VIQ328160:VIQ328167 VSM328160:VSM328167 WCI328160:WCI328167 WME328160:WME328167 WWA328160:WWA328167 S393696:S393703 JO393696:JO393703 TK393696:TK393703 ADG393696:ADG393703 ANC393696:ANC393703 AWY393696:AWY393703 BGU393696:BGU393703 BQQ393696:BQQ393703 CAM393696:CAM393703 CKI393696:CKI393703 CUE393696:CUE393703 DEA393696:DEA393703 DNW393696:DNW393703 DXS393696:DXS393703 EHO393696:EHO393703 ERK393696:ERK393703 FBG393696:FBG393703 FLC393696:FLC393703 FUY393696:FUY393703 GEU393696:GEU393703 GOQ393696:GOQ393703 GYM393696:GYM393703 HII393696:HII393703 HSE393696:HSE393703 ICA393696:ICA393703 ILW393696:ILW393703 IVS393696:IVS393703 JFO393696:JFO393703 JPK393696:JPK393703 JZG393696:JZG393703 KJC393696:KJC393703 KSY393696:KSY393703 LCU393696:LCU393703 LMQ393696:LMQ393703 LWM393696:LWM393703 MGI393696:MGI393703 MQE393696:MQE393703 NAA393696:NAA393703 NJW393696:NJW393703 NTS393696:NTS393703 ODO393696:ODO393703 ONK393696:ONK393703 OXG393696:OXG393703 PHC393696:PHC393703 PQY393696:PQY393703 QAU393696:QAU393703 QKQ393696:QKQ393703 QUM393696:QUM393703 REI393696:REI393703 ROE393696:ROE393703 RYA393696:RYA393703 SHW393696:SHW393703 SRS393696:SRS393703 TBO393696:TBO393703 TLK393696:TLK393703 TVG393696:TVG393703 UFC393696:UFC393703 UOY393696:UOY393703 UYU393696:UYU393703 VIQ393696:VIQ393703 VSM393696:VSM393703 WCI393696:WCI393703 WME393696:WME393703 WWA393696:WWA393703 S459232:S459239 JO459232:JO459239 TK459232:TK459239 ADG459232:ADG459239 ANC459232:ANC459239 AWY459232:AWY459239 BGU459232:BGU459239 BQQ459232:BQQ459239 CAM459232:CAM459239 CKI459232:CKI459239 CUE459232:CUE459239 DEA459232:DEA459239 DNW459232:DNW459239 DXS459232:DXS459239 EHO459232:EHO459239 ERK459232:ERK459239 FBG459232:FBG459239 FLC459232:FLC459239 FUY459232:FUY459239 GEU459232:GEU459239 GOQ459232:GOQ459239 GYM459232:GYM459239 HII459232:HII459239 HSE459232:HSE459239 ICA459232:ICA459239 ILW459232:ILW459239 IVS459232:IVS459239 JFO459232:JFO459239 JPK459232:JPK459239 JZG459232:JZG459239 KJC459232:KJC459239 KSY459232:KSY459239 LCU459232:LCU459239 LMQ459232:LMQ459239 LWM459232:LWM459239 MGI459232:MGI459239 MQE459232:MQE459239 NAA459232:NAA459239 NJW459232:NJW459239 NTS459232:NTS459239 ODO459232:ODO459239 ONK459232:ONK459239 OXG459232:OXG459239 PHC459232:PHC459239 PQY459232:PQY459239 QAU459232:QAU459239 QKQ459232:QKQ459239 QUM459232:QUM459239 REI459232:REI459239 ROE459232:ROE459239 RYA459232:RYA459239 SHW459232:SHW459239 SRS459232:SRS459239 TBO459232:TBO459239 TLK459232:TLK459239 TVG459232:TVG459239 UFC459232:UFC459239 UOY459232:UOY459239 UYU459232:UYU459239 VIQ459232:VIQ459239 VSM459232:VSM459239 WCI459232:WCI459239 WME459232:WME459239 WWA459232:WWA459239 S524768:S524775 JO524768:JO524775 TK524768:TK524775 ADG524768:ADG524775 ANC524768:ANC524775 AWY524768:AWY524775 BGU524768:BGU524775 BQQ524768:BQQ524775 CAM524768:CAM524775 CKI524768:CKI524775 CUE524768:CUE524775 DEA524768:DEA524775 DNW524768:DNW524775 DXS524768:DXS524775 EHO524768:EHO524775 ERK524768:ERK524775 FBG524768:FBG524775 FLC524768:FLC524775 FUY524768:FUY524775 GEU524768:GEU524775 GOQ524768:GOQ524775 GYM524768:GYM524775 HII524768:HII524775 HSE524768:HSE524775 ICA524768:ICA524775 ILW524768:ILW524775 IVS524768:IVS524775 JFO524768:JFO524775 JPK524768:JPK524775 JZG524768:JZG524775 KJC524768:KJC524775 KSY524768:KSY524775 LCU524768:LCU524775 LMQ524768:LMQ524775 LWM524768:LWM524775 MGI524768:MGI524775 MQE524768:MQE524775 NAA524768:NAA524775 NJW524768:NJW524775 NTS524768:NTS524775 ODO524768:ODO524775 ONK524768:ONK524775 OXG524768:OXG524775 PHC524768:PHC524775 PQY524768:PQY524775 QAU524768:QAU524775 QKQ524768:QKQ524775 QUM524768:QUM524775 REI524768:REI524775 ROE524768:ROE524775 RYA524768:RYA524775 SHW524768:SHW524775 SRS524768:SRS524775 TBO524768:TBO524775 TLK524768:TLK524775 TVG524768:TVG524775 UFC524768:UFC524775 UOY524768:UOY524775 UYU524768:UYU524775 VIQ524768:VIQ524775 VSM524768:VSM524775 WCI524768:WCI524775 WME524768:WME524775 WWA524768:WWA524775 S590304:S590311 JO590304:JO590311 TK590304:TK590311 ADG590304:ADG590311 ANC590304:ANC590311 AWY590304:AWY590311 BGU590304:BGU590311 BQQ590304:BQQ590311 CAM590304:CAM590311 CKI590304:CKI590311 CUE590304:CUE590311 DEA590304:DEA590311 DNW590304:DNW590311 DXS590304:DXS590311 EHO590304:EHO590311 ERK590304:ERK590311 FBG590304:FBG590311 FLC590304:FLC590311 FUY590304:FUY590311 GEU590304:GEU590311 GOQ590304:GOQ590311 GYM590304:GYM590311 HII590304:HII590311 HSE590304:HSE590311 ICA590304:ICA590311 ILW590304:ILW590311 IVS590304:IVS590311 JFO590304:JFO590311 JPK590304:JPK590311 JZG590304:JZG590311 KJC590304:KJC590311 KSY590304:KSY590311 LCU590304:LCU590311 LMQ590304:LMQ590311 LWM590304:LWM590311 MGI590304:MGI590311 MQE590304:MQE590311 NAA590304:NAA590311 NJW590304:NJW590311 NTS590304:NTS590311 ODO590304:ODO590311 ONK590304:ONK590311 OXG590304:OXG590311 PHC590304:PHC590311 PQY590304:PQY590311 QAU590304:QAU590311 QKQ590304:QKQ590311 QUM590304:QUM590311 REI590304:REI590311 ROE590304:ROE590311 RYA590304:RYA590311 SHW590304:SHW590311 SRS590304:SRS590311 TBO590304:TBO590311 TLK590304:TLK590311 TVG590304:TVG590311 UFC590304:UFC590311 UOY590304:UOY590311 UYU590304:UYU590311 VIQ590304:VIQ590311 VSM590304:VSM590311 WCI590304:WCI590311 WME590304:WME590311 WWA590304:WWA590311 S655840:S655847 JO655840:JO655847 TK655840:TK655847 ADG655840:ADG655847 ANC655840:ANC655847 AWY655840:AWY655847 BGU655840:BGU655847 BQQ655840:BQQ655847 CAM655840:CAM655847 CKI655840:CKI655847 CUE655840:CUE655847 DEA655840:DEA655847 DNW655840:DNW655847 DXS655840:DXS655847 EHO655840:EHO655847 ERK655840:ERK655847 FBG655840:FBG655847 FLC655840:FLC655847 FUY655840:FUY655847 GEU655840:GEU655847 GOQ655840:GOQ655847 GYM655840:GYM655847 HII655840:HII655847 HSE655840:HSE655847 ICA655840:ICA655847 ILW655840:ILW655847 IVS655840:IVS655847 JFO655840:JFO655847 JPK655840:JPK655847 JZG655840:JZG655847 KJC655840:KJC655847 KSY655840:KSY655847 LCU655840:LCU655847 LMQ655840:LMQ655847 LWM655840:LWM655847 MGI655840:MGI655847 MQE655840:MQE655847 NAA655840:NAA655847 NJW655840:NJW655847 NTS655840:NTS655847 ODO655840:ODO655847 ONK655840:ONK655847 OXG655840:OXG655847 PHC655840:PHC655847 PQY655840:PQY655847 QAU655840:QAU655847 QKQ655840:QKQ655847 QUM655840:QUM655847 REI655840:REI655847 ROE655840:ROE655847 RYA655840:RYA655847 SHW655840:SHW655847 SRS655840:SRS655847 TBO655840:TBO655847 TLK655840:TLK655847 TVG655840:TVG655847 UFC655840:UFC655847 UOY655840:UOY655847 UYU655840:UYU655847 VIQ655840:VIQ655847 VSM655840:VSM655847 WCI655840:WCI655847 WME655840:WME655847 WWA655840:WWA655847 S721376:S721383 JO721376:JO721383 TK721376:TK721383 ADG721376:ADG721383 ANC721376:ANC721383 AWY721376:AWY721383 BGU721376:BGU721383 BQQ721376:BQQ721383 CAM721376:CAM721383 CKI721376:CKI721383 CUE721376:CUE721383 DEA721376:DEA721383 DNW721376:DNW721383 DXS721376:DXS721383 EHO721376:EHO721383 ERK721376:ERK721383 FBG721376:FBG721383 FLC721376:FLC721383 FUY721376:FUY721383 GEU721376:GEU721383 GOQ721376:GOQ721383 GYM721376:GYM721383 HII721376:HII721383 HSE721376:HSE721383 ICA721376:ICA721383 ILW721376:ILW721383 IVS721376:IVS721383 JFO721376:JFO721383 JPK721376:JPK721383 JZG721376:JZG721383 KJC721376:KJC721383 KSY721376:KSY721383 LCU721376:LCU721383 LMQ721376:LMQ721383 LWM721376:LWM721383 MGI721376:MGI721383 MQE721376:MQE721383 NAA721376:NAA721383 NJW721376:NJW721383 NTS721376:NTS721383 ODO721376:ODO721383 ONK721376:ONK721383 OXG721376:OXG721383 PHC721376:PHC721383 PQY721376:PQY721383 QAU721376:QAU721383 QKQ721376:QKQ721383 QUM721376:QUM721383 REI721376:REI721383 ROE721376:ROE721383 RYA721376:RYA721383 SHW721376:SHW721383 SRS721376:SRS721383 TBO721376:TBO721383 TLK721376:TLK721383 TVG721376:TVG721383 UFC721376:UFC721383 UOY721376:UOY721383 UYU721376:UYU721383 VIQ721376:VIQ721383 VSM721376:VSM721383 WCI721376:WCI721383 WME721376:WME721383 WWA721376:WWA721383 S786912:S786919 JO786912:JO786919 TK786912:TK786919 ADG786912:ADG786919 ANC786912:ANC786919 AWY786912:AWY786919 BGU786912:BGU786919 BQQ786912:BQQ786919 CAM786912:CAM786919 CKI786912:CKI786919 CUE786912:CUE786919 DEA786912:DEA786919 DNW786912:DNW786919 DXS786912:DXS786919 EHO786912:EHO786919 ERK786912:ERK786919 FBG786912:FBG786919 FLC786912:FLC786919 FUY786912:FUY786919 GEU786912:GEU786919 GOQ786912:GOQ786919 GYM786912:GYM786919 HII786912:HII786919 HSE786912:HSE786919 ICA786912:ICA786919 ILW786912:ILW786919 IVS786912:IVS786919 JFO786912:JFO786919 JPK786912:JPK786919 JZG786912:JZG786919 KJC786912:KJC786919 KSY786912:KSY786919 LCU786912:LCU786919 LMQ786912:LMQ786919 LWM786912:LWM786919 MGI786912:MGI786919 MQE786912:MQE786919 NAA786912:NAA786919 NJW786912:NJW786919 NTS786912:NTS786919 ODO786912:ODO786919 ONK786912:ONK786919 OXG786912:OXG786919 PHC786912:PHC786919 PQY786912:PQY786919 QAU786912:QAU786919 QKQ786912:QKQ786919 QUM786912:QUM786919 REI786912:REI786919 ROE786912:ROE786919 RYA786912:RYA786919 SHW786912:SHW786919 SRS786912:SRS786919 TBO786912:TBO786919 TLK786912:TLK786919 TVG786912:TVG786919 UFC786912:UFC786919 UOY786912:UOY786919 UYU786912:UYU786919 VIQ786912:VIQ786919 VSM786912:VSM786919 WCI786912:WCI786919 WME786912:WME786919 WWA786912:WWA786919 S852448:S852455 JO852448:JO852455 TK852448:TK852455 ADG852448:ADG852455 ANC852448:ANC852455 AWY852448:AWY852455 BGU852448:BGU852455 BQQ852448:BQQ852455 CAM852448:CAM852455 CKI852448:CKI852455 CUE852448:CUE852455 DEA852448:DEA852455 DNW852448:DNW852455 DXS852448:DXS852455 EHO852448:EHO852455 ERK852448:ERK852455 FBG852448:FBG852455 FLC852448:FLC852455 FUY852448:FUY852455 GEU852448:GEU852455 GOQ852448:GOQ852455 GYM852448:GYM852455 HII852448:HII852455 HSE852448:HSE852455 ICA852448:ICA852455 ILW852448:ILW852455 IVS852448:IVS852455 JFO852448:JFO852455 JPK852448:JPK852455 JZG852448:JZG852455 KJC852448:KJC852455 KSY852448:KSY852455 LCU852448:LCU852455 LMQ852448:LMQ852455 LWM852448:LWM852455 MGI852448:MGI852455 MQE852448:MQE852455 NAA852448:NAA852455 NJW852448:NJW852455 NTS852448:NTS852455 ODO852448:ODO852455 ONK852448:ONK852455 OXG852448:OXG852455 PHC852448:PHC852455 PQY852448:PQY852455 QAU852448:QAU852455 QKQ852448:QKQ852455 QUM852448:QUM852455 REI852448:REI852455 ROE852448:ROE852455 RYA852448:RYA852455 SHW852448:SHW852455 SRS852448:SRS852455 TBO852448:TBO852455 TLK852448:TLK852455 TVG852448:TVG852455 UFC852448:UFC852455 UOY852448:UOY852455 UYU852448:UYU852455 VIQ852448:VIQ852455 VSM852448:VSM852455 WCI852448:WCI852455 WME852448:WME852455 WWA852448:WWA852455 S917984:S917991 JO917984:JO917991 TK917984:TK917991 ADG917984:ADG917991 ANC917984:ANC917991 AWY917984:AWY917991 BGU917984:BGU917991 BQQ917984:BQQ917991 CAM917984:CAM917991 CKI917984:CKI917991 CUE917984:CUE917991 DEA917984:DEA917991 DNW917984:DNW917991 DXS917984:DXS917991 EHO917984:EHO917991 ERK917984:ERK917991 FBG917984:FBG917991 FLC917984:FLC917991 FUY917984:FUY917991 GEU917984:GEU917991 GOQ917984:GOQ917991 GYM917984:GYM917991 HII917984:HII917991 HSE917984:HSE917991 ICA917984:ICA917991 ILW917984:ILW917991 IVS917984:IVS917991 JFO917984:JFO917991 JPK917984:JPK917991 JZG917984:JZG917991 KJC917984:KJC917991 KSY917984:KSY917991 LCU917984:LCU917991 LMQ917984:LMQ917991 LWM917984:LWM917991 MGI917984:MGI917991 MQE917984:MQE917991 NAA917984:NAA917991 NJW917984:NJW917991 NTS917984:NTS917991 ODO917984:ODO917991 ONK917984:ONK917991 OXG917984:OXG917991 PHC917984:PHC917991 PQY917984:PQY917991 QAU917984:QAU917991 QKQ917984:QKQ917991 QUM917984:QUM917991 REI917984:REI917991 ROE917984:ROE917991 RYA917984:RYA917991 SHW917984:SHW917991 SRS917984:SRS917991 TBO917984:TBO917991 TLK917984:TLK917991 TVG917984:TVG917991 UFC917984:UFC917991 UOY917984:UOY917991 UYU917984:UYU917991 VIQ917984:VIQ917991 VSM917984:VSM917991 WCI917984:WCI917991 WME917984:WME917991 WWA917984:WWA917991 S983520:S983527 JO983520:JO983527 TK983520:TK983527 ADG983520:ADG983527 ANC983520:ANC983527 AWY983520:AWY983527 BGU983520:BGU983527 BQQ983520:BQQ983527 CAM983520:CAM983527 CKI983520:CKI983527 CUE983520:CUE983527 DEA983520:DEA983527 DNW983520:DNW983527 DXS983520:DXS983527 EHO983520:EHO983527 ERK983520:ERK983527 FBG983520:FBG983527 FLC983520:FLC983527 FUY983520:FUY983527 GEU983520:GEU983527 GOQ983520:GOQ983527 GYM983520:GYM983527 HII983520:HII983527 HSE983520:HSE983527 ICA983520:ICA983527 ILW983520:ILW983527 IVS983520:IVS983527 JFO983520:JFO983527 JPK983520:JPK983527 JZG983520:JZG983527 KJC983520:KJC983527 KSY983520:KSY983527 LCU983520:LCU983527 LMQ983520:LMQ983527 LWM983520:LWM983527 MGI983520:MGI983527 MQE983520:MQE983527 NAA983520:NAA983527 NJW983520:NJW983527 NTS983520:NTS983527 ODO983520:ODO983527 ONK983520:ONK983527 OXG983520:OXG983527 PHC983520:PHC983527 PQY983520:PQY983527 QAU983520:QAU983527 QKQ983520:QKQ983527 QUM983520:QUM983527 REI983520:REI983527 ROE983520:ROE983527 RYA983520:RYA983527 SHW983520:SHW983527 SRS983520:SRS983527 TBO983520:TBO983527 TLK983520:TLK983527 TVG983520:TVG983527 UFC983520:UFC983527 UOY983520:UOY983527 UYU983520:UYU983527 VIQ983520:VIQ983527 VSM983520:VSM983527 WCI983520:WCI983527 WME983520:WME983527 WWA983520:WWA983527 S492:S499 JO492:JO499 TK492:TK499 ADG492:ADG499 ANC492:ANC499 AWY492:AWY499 BGU492:BGU499 BQQ492:BQQ499 CAM492:CAM499 CKI492:CKI499 CUE492:CUE499 DEA492:DEA499 DNW492:DNW499 DXS492:DXS499 EHO492:EHO499 ERK492:ERK499 FBG492:FBG499 FLC492:FLC499 FUY492:FUY499 GEU492:GEU499 GOQ492:GOQ499 GYM492:GYM499 HII492:HII499 HSE492:HSE499 ICA492:ICA499 ILW492:ILW499 IVS492:IVS499 JFO492:JFO499 JPK492:JPK499 JZG492:JZG499 KJC492:KJC499 KSY492:KSY499 LCU492:LCU499 LMQ492:LMQ499 LWM492:LWM499 MGI492:MGI499 MQE492:MQE499 NAA492:NAA499 NJW492:NJW499 NTS492:NTS499 ODO492:ODO499 ONK492:ONK499 OXG492:OXG499 PHC492:PHC499 PQY492:PQY499 QAU492:QAU499 QKQ492:QKQ499 QUM492:QUM499 REI492:REI499 ROE492:ROE499 RYA492:RYA499 SHW492:SHW499 SRS492:SRS499 TBO492:TBO499 TLK492:TLK499 TVG492:TVG499 UFC492:UFC499 UOY492:UOY499 UYU492:UYU499 VIQ492:VIQ499 VSM492:VSM499 WCI492:WCI499 WME492:WME499 WWA492:WWA499 S66028:S66035 JO66028:JO66035 TK66028:TK66035 ADG66028:ADG66035 ANC66028:ANC66035 AWY66028:AWY66035 BGU66028:BGU66035 BQQ66028:BQQ66035 CAM66028:CAM66035 CKI66028:CKI66035 CUE66028:CUE66035 DEA66028:DEA66035 DNW66028:DNW66035 DXS66028:DXS66035 EHO66028:EHO66035 ERK66028:ERK66035 FBG66028:FBG66035 FLC66028:FLC66035 FUY66028:FUY66035 GEU66028:GEU66035 GOQ66028:GOQ66035 GYM66028:GYM66035 HII66028:HII66035 HSE66028:HSE66035 ICA66028:ICA66035 ILW66028:ILW66035 IVS66028:IVS66035 JFO66028:JFO66035 JPK66028:JPK66035 JZG66028:JZG66035 KJC66028:KJC66035 KSY66028:KSY66035 LCU66028:LCU66035 LMQ66028:LMQ66035 LWM66028:LWM66035 MGI66028:MGI66035 MQE66028:MQE66035 NAA66028:NAA66035 NJW66028:NJW66035 NTS66028:NTS66035 ODO66028:ODO66035 ONK66028:ONK66035 OXG66028:OXG66035 PHC66028:PHC66035 PQY66028:PQY66035 QAU66028:QAU66035 QKQ66028:QKQ66035 QUM66028:QUM66035 REI66028:REI66035 ROE66028:ROE66035 RYA66028:RYA66035 SHW66028:SHW66035 SRS66028:SRS66035 TBO66028:TBO66035 TLK66028:TLK66035 TVG66028:TVG66035 UFC66028:UFC66035 UOY66028:UOY66035 UYU66028:UYU66035 VIQ66028:VIQ66035 VSM66028:VSM66035 WCI66028:WCI66035 WME66028:WME66035 WWA66028:WWA66035 S131564:S131571 JO131564:JO131571 TK131564:TK131571 ADG131564:ADG131571 ANC131564:ANC131571 AWY131564:AWY131571 BGU131564:BGU131571 BQQ131564:BQQ131571 CAM131564:CAM131571 CKI131564:CKI131571 CUE131564:CUE131571 DEA131564:DEA131571 DNW131564:DNW131571 DXS131564:DXS131571 EHO131564:EHO131571 ERK131564:ERK131571 FBG131564:FBG131571 FLC131564:FLC131571 FUY131564:FUY131571 GEU131564:GEU131571 GOQ131564:GOQ131571 GYM131564:GYM131571 HII131564:HII131571 HSE131564:HSE131571 ICA131564:ICA131571 ILW131564:ILW131571 IVS131564:IVS131571 JFO131564:JFO131571 JPK131564:JPK131571 JZG131564:JZG131571 KJC131564:KJC131571 KSY131564:KSY131571 LCU131564:LCU131571 LMQ131564:LMQ131571 LWM131564:LWM131571 MGI131564:MGI131571 MQE131564:MQE131571 NAA131564:NAA131571 NJW131564:NJW131571 NTS131564:NTS131571 ODO131564:ODO131571 ONK131564:ONK131571 OXG131564:OXG131571 PHC131564:PHC131571 PQY131564:PQY131571 QAU131564:QAU131571 QKQ131564:QKQ131571 QUM131564:QUM131571 REI131564:REI131571 ROE131564:ROE131571 RYA131564:RYA131571 SHW131564:SHW131571 SRS131564:SRS131571 TBO131564:TBO131571 TLK131564:TLK131571 TVG131564:TVG131571 UFC131564:UFC131571 UOY131564:UOY131571 UYU131564:UYU131571 VIQ131564:VIQ131571 VSM131564:VSM131571 WCI131564:WCI131571 WME131564:WME131571 WWA131564:WWA131571 S197100:S197107 JO197100:JO197107 TK197100:TK197107 ADG197100:ADG197107 ANC197100:ANC197107 AWY197100:AWY197107 BGU197100:BGU197107 BQQ197100:BQQ197107 CAM197100:CAM197107 CKI197100:CKI197107 CUE197100:CUE197107 DEA197100:DEA197107 DNW197100:DNW197107 DXS197100:DXS197107 EHO197100:EHO197107 ERK197100:ERK197107 FBG197100:FBG197107 FLC197100:FLC197107 FUY197100:FUY197107 GEU197100:GEU197107 GOQ197100:GOQ197107 GYM197100:GYM197107 HII197100:HII197107 HSE197100:HSE197107 ICA197100:ICA197107 ILW197100:ILW197107 IVS197100:IVS197107 JFO197100:JFO197107 JPK197100:JPK197107 JZG197100:JZG197107 KJC197100:KJC197107 KSY197100:KSY197107 LCU197100:LCU197107 LMQ197100:LMQ197107 LWM197100:LWM197107 MGI197100:MGI197107 MQE197100:MQE197107 NAA197100:NAA197107 NJW197100:NJW197107 NTS197100:NTS197107 ODO197100:ODO197107 ONK197100:ONK197107 OXG197100:OXG197107 PHC197100:PHC197107 PQY197100:PQY197107 QAU197100:QAU197107 QKQ197100:QKQ197107 QUM197100:QUM197107 REI197100:REI197107 ROE197100:ROE197107 RYA197100:RYA197107 SHW197100:SHW197107 SRS197100:SRS197107 TBO197100:TBO197107 TLK197100:TLK197107 TVG197100:TVG197107 UFC197100:UFC197107 UOY197100:UOY197107 UYU197100:UYU197107 VIQ197100:VIQ197107 VSM197100:VSM197107 WCI197100:WCI197107 WME197100:WME197107 WWA197100:WWA197107 S262636:S262643 JO262636:JO262643 TK262636:TK262643 ADG262636:ADG262643 ANC262636:ANC262643 AWY262636:AWY262643 BGU262636:BGU262643 BQQ262636:BQQ262643 CAM262636:CAM262643 CKI262636:CKI262643 CUE262636:CUE262643 DEA262636:DEA262643 DNW262636:DNW262643 DXS262636:DXS262643 EHO262636:EHO262643 ERK262636:ERK262643 FBG262636:FBG262643 FLC262636:FLC262643 FUY262636:FUY262643 GEU262636:GEU262643 GOQ262636:GOQ262643 GYM262636:GYM262643 HII262636:HII262643 HSE262636:HSE262643 ICA262636:ICA262643 ILW262636:ILW262643 IVS262636:IVS262643 JFO262636:JFO262643 JPK262636:JPK262643 JZG262636:JZG262643 KJC262636:KJC262643 KSY262636:KSY262643 LCU262636:LCU262643 LMQ262636:LMQ262643 LWM262636:LWM262643 MGI262636:MGI262643 MQE262636:MQE262643 NAA262636:NAA262643 NJW262636:NJW262643 NTS262636:NTS262643 ODO262636:ODO262643 ONK262636:ONK262643 OXG262636:OXG262643 PHC262636:PHC262643 PQY262636:PQY262643 QAU262636:QAU262643 QKQ262636:QKQ262643 QUM262636:QUM262643 REI262636:REI262643 ROE262636:ROE262643 RYA262636:RYA262643 SHW262636:SHW262643 SRS262636:SRS262643 TBO262636:TBO262643 TLK262636:TLK262643 TVG262636:TVG262643 UFC262636:UFC262643 UOY262636:UOY262643 UYU262636:UYU262643 VIQ262636:VIQ262643 VSM262636:VSM262643 WCI262636:WCI262643 WME262636:WME262643 WWA262636:WWA262643 S328172:S328179 JO328172:JO328179 TK328172:TK328179 ADG328172:ADG328179 ANC328172:ANC328179 AWY328172:AWY328179 BGU328172:BGU328179 BQQ328172:BQQ328179 CAM328172:CAM328179 CKI328172:CKI328179 CUE328172:CUE328179 DEA328172:DEA328179 DNW328172:DNW328179 DXS328172:DXS328179 EHO328172:EHO328179 ERK328172:ERK328179 FBG328172:FBG328179 FLC328172:FLC328179 FUY328172:FUY328179 GEU328172:GEU328179 GOQ328172:GOQ328179 GYM328172:GYM328179 HII328172:HII328179 HSE328172:HSE328179 ICA328172:ICA328179 ILW328172:ILW328179 IVS328172:IVS328179 JFO328172:JFO328179 JPK328172:JPK328179 JZG328172:JZG328179 KJC328172:KJC328179 KSY328172:KSY328179 LCU328172:LCU328179 LMQ328172:LMQ328179 LWM328172:LWM328179 MGI328172:MGI328179 MQE328172:MQE328179 NAA328172:NAA328179 NJW328172:NJW328179 NTS328172:NTS328179 ODO328172:ODO328179 ONK328172:ONK328179 OXG328172:OXG328179 PHC328172:PHC328179 PQY328172:PQY328179 QAU328172:QAU328179 QKQ328172:QKQ328179 QUM328172:QUM328179 REI328172:REI328179 ROE328172:ROE328179 RYA328172:RYA328179 SHW328172:SHW328179 SRS328172:SRS328179 TBO328172:TBO328179 TLK328172:TLK328179 TVG328172:TVG328179 UFC328172:UFC328179 UOY328172:UOY328179 UYU328172:UYU328179 VIQ328172:VIQ328179 VSM328172:VSM328179 WCI328172:WCI328179 WME328172:WME328179 WWA328172:WWA328179 S393708:S393715 JO393708:JO393715 TK393708:TK393715 ADG393708:ADG393715 ANC393708:ANC393715 AWY393708:AWY393715 BGU393708:BGU393715 BQQ393708:BQQ393715 CAM393708:CAM393715 CKI393708:CKI393715 CUE393708:CUE393715 DEA393708:DEA393715 DNW393708:DNW393715 DXS393708:DXS393715 EHO393708:EHO393715 ERK393708:ERK393715 FBG393708:FBG393715 FLC393708:FLC393715 FUY393708:FUY393715 GEU393708:GEU393715 GOQ393708:GOQ393715 GYM393708:GYM393715 HII393708:HII393715 HSE393708:HSE393715 ICA393708:ICA393715 ILW393708:ILW393715 IVS393708:IVS393715 JFO393708:JFO393715 JPK393708:JPK393715 JZG393708:JZG393715 KJC393708:KJC393715 KSY393708:KSY393715 LCU393708:LCU393715 LMQ393708:LMQ393715 LWM393708:LWM393715 MGI393708:MGI393715 MQE393708:MQE393715 NAA393708:NAA393715 NJW393708:NJW393715 NTS393708:NTS393715 ODO393708:ODO393715 ONK393708:ONK393715 OXG393708:OXG393715 PHC393708:PHC393715 PQY393708:PQY393715 QAU393708:QAU393715 QKQ393708:QKQ393715 QUM393708:QUM393715 REI393708:REI393715 ROE393708:ROE393715 RYA393708:RYA393715 SHW393708:SHW393715 SRS393708:SRS393715 TBO393708:TBO393715 TLK393708:TLK393715 TVG393708:TVG393715 UFC393708:UFC393715 UOY393708:UOY393715 UYU393708:UYU393715 VIQ393708:VIQ393715 VSM393708:VSM393715 WCI393708:WCI393715 WME393708:WME393715 WWA393708:WWA393715 S459244:S459251 JO459244:JO459251 TK459244:TK459251 ADG459244:ADG459251 ANC459244:ANC459251 AWY459244:AWY459251 BGU459244:BGU459251 BQQ459244:BQQ459251 CAM459244:CAM459251 CKI459244:CKI459251 CUE459244:CUE459251 DEA459244:DEA459251 DNW459244:DNW459251 DXS459244:DXS459251 EHO459244:EHO459251 ERK459244:ERK459251 FBG459244:FBG459251 FLC459244:FLC459251 FUY459244:FUY459251 GEU459244:GEU459251 GOQ459244:GOQ459251 GYM459244:GYM459251 HII459244:HII459251 HSE459244:HSE459251 ICA459244:ICA459251 ILW459244:ILW459251 IVS459244:IVS459251 JFO459244:JFO459251 JPK459244:JPK459251 JZG459244:JZG459251 KJC459244:KJC459251 KSY459244:KSY459251 LCU459244:LCU459251 LMQ459244:LMQ459251 LWM459244:LWM459251 MGI459244:MGI459251 MQE459244:MQE459251 NAA459244:NAA459251 NJW459244:NJW459251 NTS459244:NTS459251 ODO459244:ODO459251 ONK459244:ONK459251 OXG459244:OXG459251 PHC459244:PHC459251 PQY459244:PQY459251 QAU459244:QAU459251 QKQ459244:QKQ459251 QUM459244:QUM459251 REI459244:REI459251 ROE459244:ROE459251 RYA459244:RYA459251 SHW459244:SHW459251 SRS459244:SRS459251 TBO459244:TBO459251 TLK459244:TLK459251 TVG459244:TVG459251 UFC459244:UFC459251 UOY459244:UOY459251 UYU459244:UYU459251 VIQ459244:VIQ459251 VSM459244:VSM459251 WCI459244:WCI459251 WME459244:WME459251 WWA459244:WWA459251 S524780:S524787 JO524780:JO524787 TK524780:TK524787 ADG524780:ADG524787 ANC524780:ANC524787 AWY524780:AWY524787 BGU524780:BGU524787 BQQ524780:BQQ524787 CAM524780:CAM524787 CKI524780:CKI524787 CUE524780:CUE524787 DEA524780:DEA524787 DNW524780:DNW524787 DXS524780:DXS524787 EHO524780:EHO524787 ERK524780:ERK524787 FBG524780:FBG524787 FLC524780:FLC524787 FUY524780:FUY524787 GEU524780:GEU524787 GOQ524780:GOQ524787 GYM524780:GYM524787 HII524780:HII524787 HSE524780:HSE524787 ICA524780:ICA524787 ILW524780:ILW524787 IVS524780:IVS524787 JFO524780:JFO524787 JPK524780:JPK524787 JZG524780:JZG524787 KJC524780:KJC524787 KSY524780:KSY524787 LCU524780:LCU524787 LMQ524780:LMQ524787 LWM524780:LWM524787 MGI524780:MGI524787 MQE524780:MQE524787 NAA524780:NAA524787 NJW524780:NJW524787 NTS524780:NTS524787 ODO524780:ODO524787 ONK524780:ONK524787 OXG524780:OXG524787 PHC524780:PHC524787 PQY524780:PQY524787 QAU524780:QAU524787 QKQ524780:QKQ524787 QUM524780:QUM524787 REI524780:REI524787 ROE524780:ROE524787 RYA524780:RYA524787 SHW524780:SHW524787 SRS524780:SRS524787 TBO524780:TBO524787 TLK524780:TLK524787 TVG524780:TVG524787 UFC524780:UFC524787 UOY524780:UOY524787 UYU524780:UYU524787 VIQ524780:VIQ524787 VSM524780:VSM524787 WCI524780:WCI524787 WME524780:WME524787 WWA524780:WWA524787 S590316:S590323 JO590316:JO590323 TK590316:TK590323 ADG590316:ADG590323 ANC590316:ANC590323 AWY590316:AWY590323 BGU590316:BGU590323 BQQ590316:BQQ590323 CAM590316:CAM590323 CKI590316:CKI590323 CUE590316:CUE590323 DEA590316:DEA590323 DNW590316:DNW590323 DXS590316:DXS590323 EHO590316:EHO590323 ERK590316:ERK590323 FBG590316:FBG590323 FLC590316:FLC590323 FUY590316:FUY590323 GEU590316:GEU590323 GOQ590316:GOQ590323 GYM590316:GYM590323 HII590316:HII590323 HSE590316:HSE590323 ICA590316:ICA590323 ILW590316:ILW590323 IVS590316:IVS590323 JFO590316:JFO590323 JPK590316:JPK590323 JZG590316:JZG590323 KJC590316:KJC590323 KSY590316:KSY590323 LCU590316:LCU590323 LMQ590316:LMQ590323 LWM590316:LWM590323 MGI590316:MGI590323 MQE590316:MQE590323 NAA590316:NAA590323 NJW590316:NJW590323 NTS590316:NTS590323 ODO590316:ODO590323 ONK590316:ONK590323 OXG590316:OXG590323 PHC590316:PHC590323 PQY590316:PQY590323 QAU590316:QAU590323 QKQ590316:QKQ590323 QUM590316:QUM590323 REI590316:REI590323 ROE590316:ROE590323 RYA590316:RYA590323 SHW590316:SHW590323 SRS590316:SRS590323 TBO590316:TBO590323 TLK590316:TLK590323 TVG590316:TVG590323 UFC590316:UFC590323 UOY590316:UOY590323 UYU590316:UYU590323 VIQ590316:VIQ590323 VSM590316:VSM590323 WCI590316:WCI590323 WME590316:WME590323 WWA590316:WWA590323 S655852:S655859 JO655852:JO655859 TK655852:TK655859 ADG655852:ADG655859 ANC655852:ANC655859 AWY655852:AWY655859 BGU655852:BGU655859 BQQ655852:BQQ655859 CAM655852:CAM655859 CKI655852:CKI655859 CUE655852:CUE655859 DEA655852:DEA655859 DNW655852:DNW655859 DXS655852:DXS655859 EHO655852:EHO655859 ERK655852:ERK655859 FBG655852:FBG655859 FLC655852:FLC655859 FUY655852:FUY655859 GEU655852:GEU655859 GOQ655852:GOQ655859 GYM655852:GYM655859 HII655852:HII655859 HSE655852:HSE655859 ICA655852:ICA655859 ILW655852:ILW655859 IVS655852:IVS655859 JFO655852:JFO655859 JPK655852:JPK655859 JZG655852:JZG655859 KJC655852:KJC655859 KSY655852:KSY655859 LCU655852:LCU655859 LMQ655852:LMQ655859 LWM655852:LWM655859 MGI655852:MGI655859 MQE655852:MQE655859 NAA655852:NAA655859 NJW655852:NJW655859 NTS655852:NTS655859 ODO655852:ODO655859 ONK655852:ONK655859 OXG655852:OXG655859 PHC655852:PHC655859 PQY655852:PQY655859 QAU655852:QAU655859 QKQ655852:QKQ655859 QUM655852:QUM655859 REI655852:REI655859 ROE655852:ROE655859 RYA655852:RYA655859 SHW655852:SHW655859 SRS655852:SRS655859 TBO655852:TBO655859 TLK655852:TLK655859 TVG655852:TVG655859 UFC655852:UFC655859 UOY655852:UOY655859 UYU655852:UYU655859 VIQ655852:VIQ655859 VSM655852:VSM655859 WCI655852:WCI655859 WME655852:WME655859 WWA655852:WWA655859 S721388:S721395 JO721388:JO721395 TK721388:TK721395 ADG721388:ADG721395 ANC721388:ANC721395 AWY721388:AWY721395 BGU721388:BGU721395 BQQ721388:BQQ721395 CAM721388:CAM721395 CKI721388:CKI721395 CUE721388:CUE721395 DEA721388:DEA721395 DNW721388:DNW721395 DXS721388:DXS721395 EHO721388:EHO721395 ERK721388:ERK721395 FBG721388:FBG721395 FLC721388:FLC721395 FUY721388:FUY721395 GEU721388:GEU721395 GOQ721388:GOQ721395 GYM721388:GYM721395 HII721388:HII721395 HSE721388:HSE721395 ICA721388:ICA721395 ILW721388:ILW721395 IVS721388:IVS721395 JFO721388:JFO721395 JPK721388:JPK721395 JZG721388:JZG721395 KJC721388:KJC721395 KSY721388:KSY721395 LCU721388:LCU721395 LMQ721388:LMQ721395 LWM721388:LWM721395 MGI721388:MGI721395 MQE721388:MQE721395 NAA721388:NAA721395 NJW721388:NJW721395 NTS721388:NTS721395 ODO721388:ODO721395 ONK721388:ONK721395 OXG721388:OXG721395 PHC721388:PHC721395 PQY721388:PQY721395 QAU721388:QAU721395 QKQ721388:QKQ721395 QUM721388:QUM721395 REI721388:REI721395 ROE721388:ROE721395 RYA721388:RYA721395 SHW721388:SHW721395 SRS721388:SRS721395 TBO721388:TBO721395 TLK721388:TLK721395 TVG721388:TVG721395 UFC721388:UFC721395 UOY721388:UOY721395 UYU721388:UYU721395 VIQ721388:VIQ721395 VSM721388:VSM721395 WCI721388:WCI721395 WME721388:WME721395 WWA721388:WWA721395 S786924:S786931 JO786924:JO786931 TK786924:TK786931 ADG786924:ADG786931 ANC786924:ANC786931 AWY786924:AWY786931 BGU786924:BGU786931 BQQ786924:BQQ786931 CAM786924:CAM786931 CKI786924:CKI786931 CUE786924:CUE786931 DEA786924:DEA786931 DNW786924:DNW786931 DXS786924:DXS786931 EHO786924:EHO786931 ERK786924:ERK786931 FBG786924:FBG786931 FLC786924:FLC786931 FUY786924:FUY786931 GEU786924:GEU786931 GOQ786924:GOQ786931 GYM786924:GYM786931 HII786924:HII786931 HSE786924:HSE786931 ICA786924:ICA786931 ILW786924:ILW786931 IVS786924:IVS786931 JFO786924:JFO786931 JPK786924:JPK786931 JZG786924:JZG786931 KJC786924:KJC786931 KSY786924:KSY786931 LCU786924:LCU786931 LMQ786924:LMQ786931 LWM786924:LWM786931 MGI786924:MGI786931 MQE786924:MQE786931 NAA786924:NAA786931 NJW786924:NJW786931 NTS786924:NTS786931 ODO786924:ODO786931 ONK786924:ONK786931 OXG786924:OXG786931 PHC786924:PHC786931 PQY786924:PQY786931 QAU786924:QAU786931 QKQ786924:QKQ786931 QUM786924:QUM786931 REI786924:REI786931 ROE786924:ROE786931 RYA786924:RYA786931 SHW786924:SHW786931 SRS786924:SRS786931 TBO786924:TBO786931 TLK786924:TLK786931 TVG786924:TVG786931 UFC786924:UFC786931 UOY786924:UOY786931 UYU786924:UYU786931 VIQ786924:VIQ786931 VSM786924:VSM786931 WCI786924:WCI786931 WME786924:WME786931 WWA786924:WWA786931 S852460:S852467 JO852460:JO852467 TK852460:TK852467 ADG852460:ADG852467 ANC852460:ANC852467 AWY852460:AWY852467 BGU852460:BGU852467 BQQ852460:BQQ852467 CAM852460:CAM852467 CKI852460:CKI852467 CUE852460:CUE852467 DEA852460:DEA852467 DNW852460:DNW852467 DXS852460:DXS852467 EHO852460:EHO852467 ERK852460:ERK852467 FBG852460:FBG852467 FLC852460:FLC852467 FUY852460:FUY852467 GEU852460:GEU852467 GOQ852460:GOQ852467 GYM852460:GYM852467 HII852460:HII852467 HSE852460:HSE852467 ICA852460:ICA852467 ILW852460:ILW852467 IVS852460:IVS852467 JFO852460:JFO852467 JPK852460:JPK852467 JZG852460:JZG852467 KJC852460:KJC852467 KSY852460:KSY852467 LCU852460:LCU852467 LMQ852460:LMQ852467 LWM852460:LWM852467 MGI852460:MGI852467 MQE852460:MQE852467 NAA852460:NAA852467 NJW852460:NJW852467 NTS852460:NTS852467 ODO852460:ODO852467 ONK852460:ONK852467 OXG852460:OXG852467 PHC852460:PHC852467 PQY852460:PQY852467 QAU852460:QAU852467 QKQ852460:QKQ852467 QUM852460:QUM852467 REI852460:REI852467 ROE852460:ROE852467 RYA852460:RYA852467 SHW852460:SHW852467 SRS852460:SRS852467 TBO852460:TBO852467 TLK852460:TLK852467 TVG852460:TVG852467 UFC852460:UFC852467 UOY852460:UOY852467 UYU852460:UYU852467 VIQ852460:VIQ852467 VSM852460:VSM852467 WCI852460:WCI852467 WME852460:WME852467 WWA852460:WWA852467 S917996:S918003 JO917996:JO918003 TK917996:TK918003 ADG917996:ADG918003 ANC917996:ANC918003 AWY917996:AWY918003 BGU917996:BGU918003 BQQ917996:BQQ918003 CAM917996:CAM918003 CKI917996:CKI918003 CUE917996:CUE918003 DEA917996:DEA918003 DNW917996:DNW918003 DXS917996:DXS918003 EHO917996:EHO918003 ERK917996:ERK918003 FBG917996:FBG918003 FLC917996:FLC918003 FUY917996:FUY918003 GEU917996:GEU918003 GOQ917996:GOQ918003 GYM917996:GYM918003 HII917996:HII918003 HSE917996:HSE918003 ICA917996:ICA918003 ILW917996:ILW918003 IVS917996:IVS918003 JFO917996:JFO918003 JPK917996:JPK918003 JZG917996:JZG918003 KJC917996:KJC918003 KSY917996:KSY918003 LCU917996:LCU918003 LMQ917996:LMQ918003 LWM917996:LWM918003 MGI917996:MGI918003 MQE917996:MQE918003 NAA917996:NAA918003 NJW917996:NJW918003 NTS917996:NTS918003 ODO917996:ODO918003 ONK917996:ONK918003 OXG917996:OXG918003 PHC917996:PHC918003 PQY917996:PQY918003 QAU917996:QAU918003 QKQ917996:QKQ918003 QUM917996:QUM918003 REI917996:REI918003 ROE917996:ROE918003 RYA917996:RYA918003 SHW917996:SHW918003 SRS917996:SRS918003 TBO917996:TBO918003 TLK917996:TLK918003 TVG917996:TVG918003 UFC917996:UFC918003 UOY917996:UOY918003 UYU917996:UYU918003 VIQ917996:VIQ918003 VSM917996:VSM918003 WCI917996:WCI918003 WME917996:WME918003 WWA917996:WWA918003 S983532:S983539 JO983532:JO983539 TK983532:TK983539 ADG983532:ADG983539 ANC983532:ANC983539 AWY983532:AWY983539 BGU983532:BGU983539 BQQ983532:BQQ983539 CAM983532:CAM983539 CKI983532:CKI983539 CUE983532:CUE983539 DEA983532:DEA983539 DNW983532:DNW983539 DXS983532:DXS983539 EHO983532:EHO983539 ERK983532:ERK983539 FBG983532:FBG983539 FLC983532:FLC983539 FUY983532:FUY983539 GEU983532:GEU983539 GOQ983532:GOQ983539 GYM983532:GYM983539 HII983532:HII983539 HSE983532:HSE983539 ICA983532:ICA983539 ILW983532:ILW983539 IVS983532:IVS983539 JFO983532:JFO983539 JPK983532:JPK983539 JZG983532:JZG983539 KJC983532:KJC983539 KSY983532:KSY983539 LCU983532:LCU983539 LMQ983532:LMQ983539 LWM983532:LWM983539 MGI983532:MGI983539 MQE983532:MQE983539 NAA983532:NAA983539 NJW983532:NJW983539 NTS983532:NTS983539 ODO983532:ODO983539 ONK983532:ONK983539 OXG983532:OXG983539 PHC983532:PHC983539 PQY983532:PQY983539 QAU983532:QAU983539 QKQ983532:QKQ983539 QUM983532:QUM983539 REI983532:REI983539 ROE983532:ROE983539 RYA983532:RYA983539 SHW983532:SHW983539 SRS983532:SRS983539 TBO983532:TBO983539 TLK983532:TLK983539 TVG983532:TVG983539 UFC983532:UFC983539 UOY983532:UOY983539 UYU983532:UYU983539 VIQ983532:VIQ983539 VSM983532:VSM983539 WCI983532:WCI983539 WME983532:WME983539 WWA983532:WWA983539 S504:S511 JO504:JO511 TK504:TK511 ADG504:ADG511 ANC504:ANC511 AWY504:AWY511 BGU504:BGU511 BQQ504:BQQ511 CAM504:CAM511 CKI504:CKI511 CUE504:CUE511 DEA504:DEA511 DNW504:DNW511 DXS504:DXS511 EHO504:EHO511 ERK504:ERK511 FBG504:FBG511 FLC504:FLC511 FUY504:FUY511 GEU504:GEU511 GOQ504:GOQ511 GYM504:GYM511 HII504:HII511 HSE504:HSE511 ICA504:ICA511 ILW504:ILW511 IVS504:IVS511 JFO504:JFO511 JPK504:JPK511 JZG504:JZG511 KJC504:KJC511 KSY504:KSY511 LCU504:LCU511 LMQ504:LMQ511 LWM504:LWM511 MGI504:MGI511 MQE504:MQE511 NAA504:NAA511 NJW504:NJW511 NTS504:NTS511 ODO504:ODO511 ONK504:ONK511 OXG504:OXG511 PHC504:PHC511 PQY504:PQY511 QAU504:QAU511 QKQ504:QKQ511 QUM504:QUM511 REI504:REI511 ROE504:ROE511 RYA504:RYA511 SHW504:SHW511 SRS504:SRS511 TBO504:TBO511 TLK504:TLK511 TVG504:TVG511 UFC504:UFC511 UOY504:UOY511 UYU504:UYU511 VIQ504:VIQ511 VSM504:VSM511 WCI504:WCI511 WME504:WME511 WWA504:WWA511 S66040:S66047 JO66040:JO66047 TK66040:TK66047 ADG66040:ADG66047 ANC66040:ANC66047 AWY66040:AWY66047 BGU66040:BGU66047 BQQ66040:BQQ66047 CAM66040:CAM66047 CKI66040:CKI66047 CUE66040:CUE66047 DEA66040:DEA66047 DNW66040:DNW66047 DXS66040:DXS66047 EHO66040:EHO66047 ERK66040:ERK66047 FBG66040:FBG66047 FLC66040:FLC66047 FUY66040:FUY66047 GEU66040:GEU66047 GOQ66040:GOQ66047 GYM66040:GYM66047 HII66040:HII66047 HSE66040:HSE66047 ICA66040:ICA66047 ILW66040:ILW66047 IVS66040:IVS66047 JFO66040:JFO66047 JPK66040:JPK66047 JZG66040:JZG66047 KJC66040:KJC66047 KSY66040:KSY66047 LCU66040:LCU66047 LMQ66040:LMQ66047 LWM66040:LWM66047 MGI66040:MGI66047 MQE66040:MQE66047 NAA66040:NAA66047 NJW66040:NJW66047 NTS66040:NTS66047 ODO66040:ODO66047 ONK66040:ONK66047 OXG66040:OXG66047 PHC66040:PHC66047 PQY66040:PQY66047 QAU66040:QAU66047 QKQ66040:QKQ66047 QUM66040:QUM66047 REI66040:REI66047 ROE66040:ROE66047 RYA66040:RYA66047 SHW66040:SHW66047 SRS66040:SRS66047 TBO66040:TBO66047 TLK66040:TLK66047 TVG66040:TVG66047 UFC66040:UFC66047 UOY66040:UOY66047 UYU66040:UYU66047 VIQ66040:VIQ66047 VSM66040:VSM66047 WCI66040:WCI66047 WME66040:WME66047 WWA66040:WWA66047 S131576:S131583 JO131576:JO131583 TK131576:TK131583 ADG131576:ADG131583 ANC131576:ANC131583 AWY131576:AWY131583 BGU131576:BGU131583 BQQ131576:BQQ131583 CAM131576:CAM131583 CKI131576:CKI131583 CUE131576:CUE131583 DEA131576:DEA131583 DNW131576:DNW131583 DXS131576:DXS131583 EHO131576:EHO131583 ERK131576:ERK131583 FBG131576:FBG131583 FLC131576:FLC131583 FUY131576:FUY131583 GEU131576:GEU131583 GOQ131576:GOQ131583 GYM131576:GYM131583 HII131576:HII131583 HSE131576:HSE131583 ICA131576:ICA131583 ILW131576:ILW131583 IVS131576:IVS131583 JFO131576:JFO131583 JPK131576:JPK131583 JZG131576:JZG131583 KJC131576:KJC131583 KSY131576:KSY131583 LCU131576:LCU131583 LMQ131576:LMQ131583 LWM131576:LWM131583 MGI131576:MGI131583 MQE131576:MQE131583 NAA131576:NAA131583 NJW131576:NJW131583 NTS131576:NTS131583 ODO131576:ODO131583 ONK131576:ONK131583 OXG131576:OXG131583 PHC131576:PHC131583 PQY131576:PQY131583 QAU131576:QAU131583 QKQ131576:QKQ131583 QUM131576:QUM131583 REI131576:REI131583 ROE131576:ROE131583 RYA131576:RYA131583 SHW131576:SHW131583 SRS131576:SRS131583 TBO131576:TBO131583 TLK131576:TLK131583 TVG131576:TVG131583 UFC131576:UFC131583 UOY131576:UOY131583 UYU131576:UYU131583 VIQ131576:VIQ131583 VSM131576:VSM131583 WCI131576:WCI131583 WME131576:WME131583 WWA131576:WWA131583 S197112:S197119 JO197112:JO197119 TK197112:TK197119 ADG197112:ADG197119 ANC197112:ANC197119 AWY197112:AWY197119 BGU197112:BGU197119 BQQ197112:BQQ197119 CAM197112:CAM197119 CKI197112:CKI197119 CUE197112:CUE197119 DEA197112:DEA197119 DNW197112:DNW197119 DXS197112:DXS197119 EHO197112:EHO197119 ERK197112:ERK197119 FBG197112:FBG197119 FLC197112:FLC197119 FUY197112:FUY197119 GEU197112:GEU197119 GOQ197112:GOQ197119 GYM197112:GYM197119 HII197112:HII197119 HSE197112:HSE197119 ICA197112:ICA197119 ILW197112:ILW197119 IVS197112:IVS197119 JFO197112:JFO197119 JPK197112:JPK197119 JZG197112:JZG197119 KJC197112:KJC197119 KSY197112:KSY197119 LCU197112:LCU197119 LMQ197112:LMQ197119 LWM197112:LWM197119 MGI197112:MGI197119 MQE197112:MQE197119 NAA197112:NAA197119 NJW197112:NJW197119 NTS197112:NTS197119 ODO197112:ODO197119 ONK197112:ONK197119 OXG197112:OXG197119 PHC197112:PHC197119 PQY197112:PQY197119 QAU197112:QAU197119 QKQ197112:QKQ197119 QUM197112:QUM197119 REI197112:REI197119 ROE197112:ROE197119 RYA197112:RYA197119 SHW197112:SHW197119 SRS197112:SRS197119 TBO197112:TBO197119 TLK197112:TLK197119 TVG197112:TVG197119 UFC197112:UFC197119 UOY197112:UOY197119 UYU197112:UYU197119 VIQ197112:VIQ197119 VSM197112:VSM197119 WCI197112:WCI197119 WME197112:WME197119 WWA197112:WWA197119 S262648:S262655 JO262648:JO262655 TK262648:TK262655 ADG262648:ADG262655 ANC262648:ANC262655 AWY262648:AWY262655 BGU262648:BGU262655 BQQ262648:BQQ262655 CAM262648:CAM262655 CKI262648:CKI262655 CUE262648:CUE262655 DEA262648:DEA262655 DNW262648:DNW262655 DXS262648:DXS262655 EHO262648:EHO262655 ERK262648:ERK262655 FBG262648:FBG262655 FLC262648:FLC262655 FUY262648:FUY262655 GEU262648:GEU262655 GOQ262648:GOQ262655 GYM262648:GYM262655 HII262648:HII262655 HSE262648:HSE262655 ICA262648:ICA262655 ILW262648:ILW262655 IVS262648:IVS262655 JFO262648:JFO262655 JPK262648:JPK262655 JZG262648:JZG262655 KJC262648:KJC262655 KSY262648:KSY262655 LCU262648:LCU262655 LMQ262648:LMQ262655 LWM262648:LWM262655 MGI262648:MGI262655 MQE262648:MQE262655 NAA262648:NAA262655 NJW262648:NJW262655 NTS262648:NTS262655 ODO262648:ODO262655 ONK262648:ONK262655 OXG262648:OXG262655 PHC262648:PHC262655 PQY262648:PQY262655 QAU262648:QAU262655 QKQ262648:QKQ262655 QUM262648:QUM262655 REI262648:REI262655 ROE262648:ROE262655 RYA262648:RYA262655 SHW262648:SHW262655 SRS262648:SRS262655 TBO262648:TBO262655 TLK262648:TLK262655 TVG262648:TVG262655 UFC262648:UFC262655 UOY262648:UOY262655 UYU262648:UYU262655 VIQ262648:VIQ262655 VSM262648:VSM262655 WCI262648:WCI262655 WME262648:WME262655 WWA262648:WWA262655 S328184:S328191 JO328184:JO328191 TK328184:TK328191 ADG328184:ADG328191 ANC328184:ANC328191 AWY328184:AWY328191 BGU328184:BGU328191 BQQ328184:BQQ328191 CAM328184:CAM328191 CKI328184:CKI328191 CUE328184:CUE328191 DEA328184:DEA328191 DNW328184:DNW328191 DXS328184:DXS328191 EHO328184:EHO328191 ERK328184:ERK328191 FBG328184:FBG328191 FLC328184:FLC328191 FUY328184:FUY328191 GEU328184:GEU328191 GOQ328184:GOQ328191 GYM328184:GYM328191 HII328184:HII328191 HSE328184:HSE328191 ICA328184:ICA328191 ILW328184:ILW328191 IVS328184:IVS328191 JFO328184:JFO328191 JPK328184:JPK328191 JZG328184:JZG328191 KJC328184:KJC328191 KSY328184:KSY328191 LCU328184:LCU328191 LMQ328184:LMQ328191 LWM328184:LWM328191 MGI328184:MGI328191 MQE328184:MQE328191 NAA328184:NAA328191 NJW328184:NJW328191 NTS328184:NTS328191 ODO328184:ODO328191 ONK328184:ONK328191 OXG328184:OXG328191 PHC328184:PHC328191 PQY328184:PQY328191 QAU328184:QAU328191 QKQ328184:QKQ328191 QUM328184:QUM328191 REI328184:REI328191 ROE328184:ROE328191 RYA328184:RYA328191 SHW328184:SHW328191 SRS328184:SRS328191 TBO328184:TBO328191 TLK328184:TLK328191 TVG328184:TVG328191 UFC328184:UFC328191 UOY328184:UOY328191 UYU328184:UYU328191 VIQ328184:VIQ328191 VSM328184:VSM328191 WCI328184:WCI328191 WME328184:WME328191 WWA328184:WWA328191 S393720:S393727 JO393720:JO393727 TK393720:TK393727 ADG393720:ADG393727 ANC393720:ANC393727 AWY393720:AWY393727 BGU393720:BGU393727 BQQ393720:BQQ393727 CAM393720:CAM393727 CKI393720:CKI393727 CUE393720:CUE393727 DEA393720:DEA393727 DNW393720:DNW393727 DXS393720:DXS393727 EHO393720:EHO393727 ERK393720:ERK393727 FBG393720:FBG393727 FLC393720:FLC393727 FUY393720:FUY393727 GEU393720:GEU393727 GOQ393720:GOQ393727 GYM393720:GYM393727 HII393720:HII393727 HSE393720:HSE393727 ICA393720:ICA393727 ILW393720:ILW393727 IVS393720:IVS393727 JFO393720:JFO393727 JPK393720:JPK393727 JZG393720:JZG393727 KJC393720:KJC393727 KSY393720:KSY393727 LCU393720:LCU393727 LMQ393720:LMQ393727 LWM393720:LWM393727 MGI393720:MGI393727 MQE393720:MQE393727 NAA393720:NAA393727 NJW393720:NJW393727 NTS393720:NTS393727 ODO393720:ODO393727 ONK393720:ONK393727 OXG393720:OXG393727 PHC393720:PHC393727 PQY393720:PQY393727 QAU393720:QAU393727 QKQ393720:QKQ393727 QUM393720:QUM393727 REI393720:REI393727 ROE393720:ROE393727 RYA393720:RYA393727 SHW393720:SHW393727 SRS393720:SRS393727 TBO393720:TBO393727 TLK393720:TLK393727 TVG393720:TVG393727 UFC393720:UFC393727 UOY393720:UOY393727 UYU393720:UYU393727 VIQ393720:VIQ393727 VSM393720:VSM393727 WCI393720:WCI393727 WME393720:WME393727 WWA393720:WWA393727 S459256:S459263 JO459256:JO459263 TK459256:TK459263 ADG459256:ADG459263 ANC459256:ANC459263 AWY459256:AWY459263 BGU459256:BGU459263 BQQ459256:BQQ459263 CAM459256:CAM459263 CKI459256:CKI459263 CUE459256:CUE459263 DEA459256:DEA459263 DNW459256:DNW459263 DXS459256:DXS459263 EHO459256:EHO459263 ERK459256:ERK459263 FBG459256:FBG459263 FLC459256:FLC459263 FUY459256:FUY459263 GEU459256:GEU459263 GOQ459256:GOQ459263 GYM459256:GYM459263 HII459256:HII459263 HSE459256:HSE459263 ICA459256:ICA459263 ILW459256:ILW459263 IVS459256:IVS459263 JFO459256:JFO459263 JPK459256:JPK459263 JZG459256:JZG459263 KJC459256:KJC459263 KSY459256:KSY459263 LCU459256:LCU459263 LMQ459256:LMQ459263 LWM459256:LWM459263 MGI459256:MGI459263 MQE459256:MQE459263 NAA459256:NAA459263 NJW459256:NJW459263 NTS459256:NTS459263 ODO459256:ODO459263 ONK459256:ONK459263 OXG459256:OXG459263 PHC459256:PHC459263 PQY459256:PQY459263 QAU459256:QAU459263 QKQ459256:QKQ459263 QUM459256:QUM459263 REI459256:REI459263 ROE459256:ROE459263 RYA459256:RYA459263 SHW459256:SHW459263 SRS459256:SRS459263 TBO459256:TBO459263 TLK459256:TLK459263 TVG459256:TVG459263 UFC459256:UFC459263 UOY459256:UOY459263 UYU459256:UYU459263 VIQ459256:VIQ459263 VSM459256:VSM459263 WCI459256:WCI459263 WME459256:WME459263 WWA459256:WWA459263 S524792:S524799 JO524792:JO524799 TK524792:TK524799 ADG524792:ADG524799 ANC524792:ANC524799 AWY524792:AWY524799 BGU524792:BGU524799 BQQ524792:BQQ524799 CAM524792:CAM524799 CKI524792:CKI524799 CUE524792:CUE524799 DEA524792:DEA524799 DNW524792:DNW524799 DXS524792:DXS524799 EHO524792:EHO524799 ERK524792:ERK524799 FBG524792:FBG524799 FLC524792:FLC524799 FUY524792:FUY524799 GEU524792:GEU524799 GOQ524792:GOQ524799 GYM524792:GYM524799 HII524792:HII524799 HSE524792:HSE524799 ICA524792:ICA524799 ILW524792:ILW524799 IVS524792:IVS524799 JFO524792:JFO524799 JPK524792:JPK524799 JZG524792:JZG524799 KJC524792:KJC524799 KSY524792:KSY524799 LCU524792:LCU524799 LMQ524792:LMQ524799 LWM524792:LWM524799 MGI524792:MGI524799 MQE524792:MQE524799 NAA524792:NAA524799 NJW524792:NJW524799 NTS524792:NTS524799 ODO524792:ODO524799 ONK524792:ONK524799 OXG524792:OXG524799 PHC524792:PHC524799 PQY524792:PQY524799 QAU524792:QAU524799 QKQ524792:QKQ524799 QUM524792:QUM524799 REI524792:REI524799 ROE524792:ROE524799 RYA524792:RYA524799 SHW524792:SHW524799 SRS524792:SRS524799 TBO524792:TBO524799 TLK524792:TLK524799 TVG524792:TVG524799 UFC524792:UFC524799 UOY524792:UOY524799 UYU524792:UYU524799 VIQ524792:VIQ524799 VSM524792:VSM524799 WCI524792:WCI524799 WME524792:WME524799 WWA524792:WWA524799 S590328:S590335 JO590328:JO590335 TK590328:TK590335 ADG590328:ADG590335 ANC590328:ANC590335 AWY590328:AWY590335 BGU590328:BGU590335 BQQ590328:BQQ590335 CAM590328:CAM590335 CKI590328:CKI590335 CUE590328:CUE590335 DEA590328:DEA590335 DNW590328:DNW590335 DXS590328:DXS590335 EHO590328:EHO590335 ERK590328:ERK590335 FBG590328:FBG590335 FLC590328:FLC590335 FUY590328:FUY590335 GEU590328:GEU590335 GOQ590328:GOQ590335 GYM590328:GYM590335 HII590328:HII590335 HSE590328:HSE590335 ICA590328:ICA590335 ILW590328:ILW590335 IVS590328:IVS590335 JFO590328:JFO590335 JPK590328:JPK590335 JZG590328:JZG590335 KJC590328:KJC590335 KSY590328:KSY590335 LCU590328:LCU590335 LMQ590328:LMQ590335 LWM590328:LWM590335 MGI590328:MGI590335 MQE590328:MQE590335 NAA590328:NAA590335 NJW590328:NJW590335 NTS590328:NTS590335 ODO590328:ODO590335 ONK590328:ONK590335 OXG590328:OXG590335 PHC590328:PHC590335 PQY590328:PQY590335 QAU590328:QAU590335 QKQ590328:QKQ590335 QUM590328:QUM590335 REI590328:REI590335 ROE590328:ROE590335 RYA590328:RYA590335 SHW590328:SHW590335 SRS590328:SRS590335 TBO590328:TBO590335 TLK590328:TLK590335 TVG590328:TVG590335 UFC590328:UFC590335 UOY590328:UOY590335 UYU590328:UYU590335 VIQ590328:VIQ590335 VSM590328:VSM590335 WCI590328:WCI590335 WME590328:WME590335 WWA590328:WWA590335 S655864:S655871 JO655864:JO655871 TK655864:TK655871 ADG655864:ADG655871 ANC655864:ANC655871 AWY655864:AWY655871 BGU655864:BGU655871 BQQ655864:BQQ655871 CAM655864:CAM655871 CKI655864:CKI655871 CUE655864:CUE655871 DEA655864:DEA655871 DNW655864:DNW655871 DXS655864:DXS655871 EHO655864:EHO655871 ERK655864:ERK655871 FBG655864:FBG655871 FLC655864:FLC655871 FUY655864:FUY655871 GEU655864:GEU655871 GOQ655864:GOQ655871 GYM655864:GYM655871 HII655864:HII655871 HSE655864:HSE655871 ICA655864:ICA655871 ILW655864:ILW655871 IVS655864:IVS655871 JFO655864:JFO655871 JPK655864:JPK655871 JZG655864:JZG655871 KJC655864:KJC655871 KSY655864:KSY655871 LCU655864:LCU655871 LMQ655864:LMQ655871 LWM655864:LWM655871 MGI655864:MGI655871 MQE655864:MQE655871 NAA655864:NAA655871 NJW655864:NJW655871 NTS655864:NTS655871 ODO655864:ODO655871 ONK655864:ONK655871 OXG655864:OXG655871 PHC655864:PHC655871 PQY655864:PQY655871 QAU655864:QAU655871 QKQ655864:QKQ655871 QUM655864:QUM655871 REI655864:REI655871 ROE655864:ROE655871 RYA655864:RYA655871 SHW655864:SHW655871 SRS655864:SRS655871 TBO655864:TBO655871 TLK655864:TLK655871 TVG655864:TVG655871 UFC655864:UFC655871 UOY655864:UOY655871 UYU655864:UYU655871 VIQ655864:VIQ655871 VSM655864:VSM655871 WCI655864:WCI655871 WME655864:WME655871 WWA655864:WWA655871 S721400:S721407 JO721400:JO721407 TK721400:TK721407 ADG721400:ADG721407 ANC721400:ANC721407 AWY721400:AWY721407 BGU721400:BGU721407 BQQ721400:BQQ721407 CAM721400:CAM721407 CKI721400:CKI721407 CUE721400:CUE721407 DEA721400:DEA721407 DNW721400:DNW721407 DXS721400:DXS721407 EHO721400:EHO721407 ERK721400:ERK721407 FBG721400:FBG721407 FLC721400:FLC721407 FUY721400:FUY721407 GEU721400:GEU721407 GOQ721400:GOQ721407 GYM721400:GYM721407 HII721400:HII721407 HSE721400:HSE721407 ICA721400:ICA721407 ILW721400:ILW721407 IVS721400:IVS721407 JFO721400:JFO721407 JPK721400:JPK721407 JZG721400:JZG721407 KJC721400:KJC721407 KSY721400:KSY721407 LCU721400:LCU721407 LMQ721400:LMQ721407 LWM721400:LWM721407 MGI721400:MGI721407 MQE721400:MQE721407 NAA721400:NAA721407 NJW721400:NJW721407 NTS721400:NTS721407 ODO721400:ODO721407 ONK721400:ONK721407 OXG721400:OXG721407 PHC721400:PHC721407 PQY721400:PQY721407 QAU721400:QAU721407 QKQ721400:QKQ721407 QUM721400:QUM721407 REI721400:REI721407 ROE721400:ROE721407 RYA721400:RYA721407 SHW721400:SHW721407 SRS721400:SRS721407 TBO721400:TBO721407 TLK721400:TLK721407 TVG721400:TVG721407 UFC721400:UFC721407 UOY721400:UOY721407 UYU721400:UYU721407 VIQ721400:VIQ721407 VSM721400:VSM721407 WCI721400:WCI721407 WME721400:WME721407 WWA721400:WWA721407 S786936:S786943 JO786936:JO786943 TK786936:TK786943 ADG786936:ADG786943 ANC786936:ANC786943 AWY786936:AWY786943 BGU786936:BGU786943 BQQ786936:BQQ786943 CAM786936:CAM786943 CKI786936:CKI786943 CUE786936:CUE786943 DEA786936:DEA786943 DNW786936:DNW786943 DXS786936:DXS786943 EHO786936:EHO786943 ERK786936:ERK786943 FBG786936:FBG786943 FLC786936:FLC786943 FUY786936:FUY786943 GEU786936:GEU786943 GOQ786936:GOQ786943 GYM786936:GYM786943 HII786936:HII786943 HSE786936:HSE786943 ICA786936:ICA786943 ILW786936:ILW786943 IVS786936:IVS786943 JFO786936:JFO786943 JPK786936:JPK786943 JZG786936:JZG786943 KJC786936:KJC786943 KSY786936:KSY786943 LCU786936:LCU786943 LMQ786936:LMQ786943 LWM786936:LWM786943 MGI786936:MGI786943 MQE786936:MQE786943 NAA786936:NAA786943 NJW786936:NJW786943 NTS786936:NTS786943 ODO786936:ODO786943 ONK786936:ONK786943 OXG786936:OXG786943 PHC786936:PHC786943 PQY786936:PQY786943 QAU786936:QAU786943 QKQ786936:QKQ786943 QUM786936:QUM786943 REI786936:REI786943 ROE786936:ROE786943 RYA786936:RYA786943 SHW786936:SHW786943 SRS786936:SRS786943 TBO786936:TBO786943 TLK786936:TLK786943 TVG786936:TVG786943 UFC786936:UFC786943 UOY786936:UOY786943 UYU786936:UYU786943 VIQ786936:VIQ786943 VSM786936:VSM786943 WCI786936:WCI786943 WME786936:WME786943 WWA786936:WWA786943 S852472:S852479 JO852472:JO852479 TK852472:TK852479 ADG852472:ADG852479 ANC852472:ANC852479 AWY852472:AWY852479 BGU852472:BGU852479 BQQ852472:BQQ852479 CAM852472:CAM852479 CKI852472:CKI852479 CUE852472:CUE852479 DEA852472:DEA852479 DNW852472:DNW852479 DXS852472:DXS852479 EHO852472:EHO852479 ERK852472:ERK852479 FBG852472:FBG852479 FLC852472:FLC852479 FUY852472:FUY852479 GEU852472:GEU852479 GOQ852472:GOQ852479 GYM852472:GYM852479 HII852472:HII852479 HSE852472:HSE852479 ICA852472:ICA852479 ILW852472:ILW852479 IVS852472:IVS852479 JFO852472:JFO852479 JPK852472:JPK852479 JZG852472:JZG852479 KJC852472:KJC852479 KSY852472:KSY852479 LCU852472:LCU852479 LMQ852472:LMQ852479 LWM852472:LWM852479 MGI852472:MGI852479 MQE852472:MQE852479 NAA852472:NAA852479 NJW852472:NJW852479 NTS852472:NTS852479 ODO852472:ODO852479 ONK852472:ONK852479 OXG852472:OXG852479 PHC852472:PHC852479 PQY852472:PQY852479 QAU852472:QAU852479 QKQ852472:QKQ852479 QUM852472:QUM852479 REI852472:REI852479 ROE852472:ROE852479 RYA852472:RYA852479 SHW852472:SHW852479 SRS852472:SRS852479 TBO852472:TBO852479 TLK852472:TLK852479 TVG852472:TVG852479 UFC852472:UFC852479 UOY852472:UOY852479 UYU852472:UYU852479 VIQ852472:VIQ852479 VSM852472:VSM852479 WCI852472:WCI852479 WME852472:WME852479 WWA852472:WWA852479 S918008:S918015 JO918008:JO918015 TK918008:TK918015 ADG918008:ADG918015 ANC918008:ANC918015 AWY918008:AWY918015 BGU918008:BGU918015 BQQ918008:BQQ918015 CAM918008:CAM918015 CKI918008:CKI918015 CUE918008:CUE918015 DEA918008:DEA918015 DNW918008:DNW918015 DXS918008:DXS918015 EHO918008:EHO918015 ERK918008:ERK918015 FBG918008:FBG918015 FLC918008:FLC918015 FUY918008:FUY918015 GEU918008:GEU918015 GOQ918008:GOQ918015 GYM918008:GYM918015 HII918008:HII918015 HSE918008:HSE918015 ICA918008:ICA918015 ILW918008:ILW918015 IVS918008:IVS918015 JFO918008:JFO918015 JPK918008:JPK918015 JZG918008:JZG918015 KJC918008:KJC918015 KSY918008:KSY918015 LCU918008:LCU918015 LMQ918008:LMQ918015 LWM918008:LWM918015 MGI918008:MGI918015 MQE918008:MQE918015 NAA918008:NAA918015 NJW918008:NJW918015 NTS918008:NTS918015 ODO918008:ODO918015 ONK918008:ONK918015 OXG918008:OXG918015 PHC918008:PHC918015 PQY918008:PQY918015 QAU918008:QAU918015 QKQ918008:QKQ918015 QUM918008:QUM918015 REI918008:REI918015 ROE918008:ROE918015 RYA918008:RYA918015 SHW918008:SHW918015 SRS918008:SRS918015 TBO918008:TBO918015 TLK918008:TLK918015 TVG918008:TVG918015 UFC918008:UFC918015 UOY918008:UOY918015 UYU918008:UYU918015 VIQ918008:VIQ918015 VSM918008:VSM918015 WCI918008:WCI918015 WME918008:WME918015 WWA918008:WWA918015 S983544:S983551 JO983544:JO983551 TK983544:TK983551 ADG983544:ADG983551 ANC983544:ANC983551 AWY983544:AWY983551 BGU983544:BGU983551 BQQ983544:BQQ983551 CAM983544:CAM983551 CKI983544:CKI983551 CUE983544:CUE983551 DEA983544:DEA983551 DNW983544:DNW983551 DXS983544:DXS983551 EHO983544:EHO983551 ERK983544:ERK983551 FBG983544:FBG983551 FLC983544:FLC983551 FUY983544:FUY983551 GEU983544:GEU983551 GOQ983544:GOQ983551 GYM983544:GYM983551 HII983544:HII983551 HSE983544:HSE983551 ICA983544:ICA983551 ILW983544:ILW983551 IVS983544:IVS983551 JFO983544:JFO983551 JPK983544:JPK983551 JZG983544:JZG983551 KJC983544:KJC983551 KSY983544:KSY983551 LCU983544:LCU983551 LMQ983544:LMQ983551 LWM983544:LWM983551 MGI983544:MGI983551 MQE983544:MQE983551 NAA983544:NAA983551 NJW983544:NJW983551 NTS983544:NTS983551 ODO983544:ODO983551 ONK983544:ONK983551 OXG983544:OXG983551 PHC983544:PHC983551 PQY983544:PQY983551 QAU983544:QAU983551 QKQ983544:QKQ983551 QUM983544:QUM983551 REI983544:REI983551 ROE983544:ROE983551 RYA983544:RYA983551 SHW983544:SHW983551 SRS983544:SRS983551 TBO983544:TBO983551 TLK983544:TLK983551 TVG983544:TVG983551 UFC983544:UFC983551 UOY983544:UOY983551 UYU983544:UYU983551 VIQ983544:VIQ983551 VSM983544:VSM983551 WCI983544:WCI983551 WME983544:WME983551 WWA983544:WWA983551 S516:S523 JO516:JO523 TK516:TK523 ADG516:ADG523 ANC516:ANC523 AWY516:AWY523 BGU516:BGU523 BQQ516:BQQ523 CAM516:CAM523 CKI516:CKI523 CUE516:CUE523 DEA516:DEA523 DNW516:DNW523 DXS516:DXS523 EHO516:EHO523 ERK516:ERK523 FBG516:FBG523 FLC516:FLC523 FUY516:FUY523 GEU516:GEU523 GOQ516:GOQ523 GYM516:GYM523 HII516:HII523 HSE516:HSE523 ICA516:ICA523 ILW516:ILW523 IVS516:IVS523 JFO516:JFO523 JPK516:JPK523 JZG516:JZG523 KJC516:KJC523 KSY516:KSY523 LCU516:LCU523 LMQ516:LMQ523 LWM516:LWM523 MGI516:MGI523 MQE516:MQE523 NAA516:NAA523 NJW516:NJW523 NTS516:NTS523 ODO516:ODO523 ONK516:ONK523 OXG516:OXG523 PHC516:PHC523 PQY516:PQY523 QAU516:QAU523 QKQ516:QKQ523 QUM516:QUM523 REI516:REI523 ROE516:ROE523 RYA516:RYA523 SHW516:SHW523 SRS516:SRS523 TBO516:TBO523 TLK516:TLK523 TVG516:TVG523 UFC516:UFC523 UOY516:UOY523 UYU516:UYU523 VIQ516:VIQ523 VSM516:VSM523 WCI516:WCI523 WME516:WME523 WWA516:WWA523 S66052:S66059 JO66052:JO66059 TK66052:TK66059 ADG66052:ADG66059 ANC66052:ANC66059 AWY66052:AWY66059 BGU66052:BGU66059 BQQ66052:BQQ66059 CAM66052:CAM66059 CKI66052:CKI66059 CUE66052:CUE66059 DEA66052:DEA66059 DNW66052:DNW66059 DXS66052:DXS66059 EHO66052:EHO66059 ERK66052:ERK66059 FBG66052:FBG66059 FLC66052:FLC66059 FUY66052:FUY66059 GEU66052:GEU66059 GOQ66052:GOQ66059 GYM66052:GYM66059 HII66052:HII66059 HSE66052:HSE66059 ICA66052:ICA66059 ILW66052:ILW66059 IVS66052:IVS66059 JFO66052:JFO66059 JPK66052:JPK66059 JZG66052:JZG66059 KJC66052:KJC66059 KSY66052:KSY66059 LCU66052:LCU66059 LMQ66052:LMQ66059 LWM66052:LWM66059 MGI66052:MGI66059 MQE66052:MQE66059 NAA66052:NAA66059 NJW66052:NJW66059 NTS66052:NTS66059 ODO66052:ODO66059 ONK66052:ONK66059 OXG66052:OXG66059 PHC66052:PHC66059 PQY66052:PQY66059 QAU66052:QAU66059 QKQ66052:QKQ66059 QUM66052:QUM66059 REI66052:REI66059 ROE66052:ROE66059 RYA66052:RYA66059 SHW66052:SHW66059 SRS66052:SRS66059 TBO66052:TBO66059 TLK66052:TLK66059 TVG66052:TVG66059 UFC66052:UFC66059 UOY66052:UOY66059 UYU66052:UYU66059 VIQ66052:VIQ66059 VSM66052:VSM66059 WCI66052:WCI66059 WME66052:WME66059 WWA66052:WWA66059 S131588:S131595 JO131588:JO131595 TK131588:TK131595 ADG131588:ADG131595 ANC131588:ANC131595 AWY131588:AWY131595 BGU131588:BGU131595 BQQ131588:BQQ131595 CAM131588:CAM131595 CKI131588:CKI131595 CUE131588:CUE131595 DEA131588:DEA131595 DNW131588:DNW131595 DXS131588:DXS131595 EHO131588:EHO131595 ERK131588:ERK131595 FBG131588:FBG131595 FLC131588:FLC131595 FUY131588:FUY131595 GEU131588:GEU131595 GOQ131588:GOQ131595 GYM131588:GYM131595 HII131588:HII131595 HSE131588:HSE131595 ICA131588:ICA131595 ILW131588:ILW131595 IVS131588:IVS131595 JFO131588:JFO131595 JPK131588:JPK131595 JZG131588:JZG131595 KJC131588:KJC131595 KSY131588:KSY131595 LCU131588:LCU131595 LMQ131588:LMQ131595 LWM131588:LWM131595 MGI131588:MGI131595 MQE131588:MQE131595 NAA131588:NAA131595 NJW131588:NJW131595 NTS131588:NTS131595 ODO131588:ODO131595 ONK131588:ONK131595 OXG131588:OXG131595 PHC131588:PHC131595 PQY131588:PQY131595 QAU131588:QAU131595 QKQ131588:QKQ131595 QUM131588:QUM131595 REI131588:REI131595 ROE131588:ROE131595 RYA131588:RYA131595 SHW131588:SHW131595 SRS131588:SRS131595 TBO131588:TBO131595 TLK131588:TLK131595 TVG131588:TVG131595 UFC131588:UFC131595 UOY131588:UOY131595 UYU131588:UYU131595 VIQ131588:VIQ131595 VSM131588:VSM131595 WCI131588:WCI131595 WME131588:WME131595 WWA131588:WWA131595 S197124:S197131 JO197124:JO197131 TK197124:TK197131 ADG197124:ADG197131 ANC197124:ANC197131 AWY197124:AWY197131 BGU197124:BGU197131 BQQ197124:BQQ197131 CAM197124:CAM197131 CKI197124:CKI197131 CUE197124:CUE197131 DEA197124:DEA197131 DNW197124:DNW197131 DXS197124:DXS197131 EHO197124:EHO197131 ERK197124:ERK197131 FBG197124:FBG197131 FLC197124:FLC197131 FUY197124:FUY197131 GEU197124:GEU197131 GOQ197124:GOQ197131 GYM197124:GYM197131 HII197124:HII197131 HSE197124:HSE197131 ICA197124:ICA197131 ILW197124:ILW197131 IVS197124:IVS197131 JFO197124:JFO197131 JPK197124:JPK197131 JZG197124:JZG197131 KJC197124:KJC197131 KSY197124:KSY197131 LCU197124:LCU197131 LMQ197124:LMQ197131 LWM197124:LWM197131 MGI197124:MGI197131 MQE197124:MQE197131 NAA197124:NAA197131 NJW197124:NJW197131 NTS197124:NTS197131 ODO197124:ODO197131 ONK197124:ONK197131 OXG197124:OXG197131 PHC197124:PHC197131 PQY197124:PQY197131 QAU197124:QAU197131 QKQ197124:QKQ197131 QUM197124:QUM197131 REI197124:REI197131 ROE197124:ROE197131 RYA197124:RYA197131 SHW197124:SHW197131 SRS197124:SRS197131 TBO197124:TBO197131 TLK197124:TLK197131 TVG197124:TVG197131 UFC197124:UFC197131 UOY197124:UOY197131 UYU197124:UYU197131 VIQ197124:VIQ197131 VSM197124:VSM197131 WCI197124:WCI197131 WME197124:WME197131 WWA197124:WWA197131 S262660:S262667 JO262660:JO262667 TK262660:TK262667 ADG262660:ADG262667 ANC262660:ANC262667 AWY262660:AWY262667 BGU262660:BGU262667 BQQ262660:BQQ262667 CAM262660:CAM262667 CKI262660:CKI262667 CUE262660:CUE262667 DEA262660:DEA262667 DNW262660:DNW262667 DXS262660:DXS262667 EHO262660:EHO262667 ERK262660:ERK262667 FBG262660:FBG262667 FLC262660:FLC262667 FUY262660:FUY262667 GEU262660:GEU262667 GOQ262660:GOQ262667 GYM262660:GYM262667 HII262660:HII262667 HSE262660:HSE262667 ICA262660:ICA262667 ILW262660:ILW262667 IVS262660:IVS262667 JFO262660:JFO262667 JPK262660:JPK262667 JZG262660:JZG262667 KJC262660:KJC262667 KSY262660:KSY262667 LCU262660:LCU262667 LMQ262660:LMQ262667 LWM262660:LWM262667 MGI262660:MGI262667 MQE262660:MQE262667 NAA262660:NAA262667 NJW262660:NJW262667 NTS262660:NTS262667 ODO262660:ODO262667 ONK262660:ONK262667 OXG262660:OXG262667 PHC262660:PHC262667 PQY262660:PQY262667 QAU262660:QAU262667 QKQ262660:QKQ262667 QUM262660:QUM262667 REI262660:REI262667 ROE262660:ROE262667 RYA262660:RYA262667 SHW262660:SHW262667 SRS262660:SRS262667 TBO262660:TBO262667 TLK262660:TLK262667 TVG262660:TVG262667 UFC262660:UFC262667 UOY262660:UOY262667 UYU262660:UYU262667 VIQ262660:VIQ262667 VSM262660:VSM262667 WCI262660:WCI262667 WME262660:WME262667 WWA262660:WWA262667 S328196:S328203 JO328196:JO328203 TK328196:TK328203 ADG328196:ADG328203 ANC328196:ANC328203 AWY328196:AWY328203 BGU328196:BGU328203 BQQ328196:BQQ328203 CAM328196:CAM328203 CKI328196:CKI328203 CUE328196:CUE328203 DEA328196:DEA328203 DNW328196:DNW328203 DXS328196:DXS328203 EHO328196:EHO328203 ERK328196:ERK328203 FBG328196:FBG328203 FLC328196:FLC328203 FUY328196:FUY328203 GEU328196:GEU328203 GOQ328196:GOQ328203 GYM328196:GYM328203 HII328196:HII328203 HSE328196:HSE328203 ICA328196:ICA328203 ILW328196:ILW328203 IVS328196:IVS328203 JFO328196:JFO328203 JPK328196:JPK328203 JZG328196:JZG328203 KJC328196:KJC328203 KSY328196:KSY328203 LCU328196:LCU328203 LMQ328196:LMQ328203 LWM328196:LWM328203 MGI328196:MGI328203 MQE328196:MQE328203 NAA328196:NAA328203 NJW328196:NJW328203 NTS328196:NTS328203 ODO328196:ODO328203 ONK328196:ONK328203 OXG328196:OXG328203 PHC328196:PHC328203 PQY328196:PQY328203 QAU328196:QAU328203 QKQ328196:QKQ328203 QUM328196:QUM328203 REI328196:REI328203 ROE328196:ROE328203 RYA328196:RYA328203 SHW328196:SHW328203 SRS328196:SRS328203 TBO328196:TBO328203 TLK328196:TLK328203 TVG328196:TVG328203 UFC328196:UFC328203 UOY328196:UOY328203 UYU328196:UYU328203 VIQ328196:VIQ328203 VSM328196:VSM328203 WCI328196:WCI328203 WME328196:WME328203 WWA328196:WWA328203 S393732:S393739 JO393732:JO393739 TK393732:TK393739 ADG393732:ADG393739 ANC393732:ANC393739 AWY393732:AWY393739 BGU393732:BGU393739 BQQ393732:BQQ393739 CAM393732:CAM393739 CKI393732:CKI393739 CUE393732:CUE393739 DEA393732:DEA393739 DNW393732:DNW393739 DXS393732:DXS393739 EHO393732:EHO393739 ERK393732:ERK393739 FBG393732:FBG393739 FLC393732:FLC393739 FUY393732:FUY393739 GEU393732:GEU393739 GOQ393732:GOQ393739 GYM393732:GYM393739 HII393732:HII393739 HSE393732:HSE393739 ICA393732:ICA393739 ILW393732:ILW393739 IVS393732:IVS393739 JFO393732:JFO393739 JPK393732:JPK393739 JZG393732:JZG393739 KJC393732:KJC393739 KSY393732:KSY393739 LCU393732:LCU393739 LMQ393732:LMQ393739 LWM393732:LWM393739 MGI393732:MGI393739 MQE393732:MQE393739 NAA393732:NAA393739 NJW393732:NJW393739 NTS393732:NTS393739 ODO393732:ODO393739 ONK393732:ONK393739 OXG393732:OXG393739 PHC393732:PHC393739 PQY393732:PQY393739 QAU393732:QAU393739 QKQ393732:QKQ393739 QUM393732:QUM393739 REI393732:REI393739 ROE393732:ROE393739 RYA393732:RYA393739 SHW393732:SHW393739 SRS393732:SRS393739 TBO393732:TBO393739 TLK393732:TLK393739 TVG393732:TVG393739 UFC393732:UFC393739 UOY393732:UOY393739 UYU393732:UYU393739 VIQ393732:VIQ393739 VSM393732:VSM393739 WCI393732:WCI393739 WME393732:WME393739 WWA393732:WWA393739 S459268:S459275 JO459268:JO459275 TK459268:TK459275 ADG459268:ADG459275 ANC459268:ANC459275 AWY459268:AWY459275 BGU459268:BGU459275 BQQ459268:BQQ459275 CAM459268:CAM459275 CKI459268:CKI459275 CUE459268:CUE459275 DEA459268:DEA459275 DNW459268:DNW459275 DXS459268:DXS459275 EHO459268:EHO459275 ERK459268:ERK459275 FBG459268:FBG459275 FLC459268:FLC459275 FUY459268:FUY459275 GEU459268:GEU459275 GOQ459268:GOQ459275 GYM459268:GYM459275 HII459268:HII459275 HSE459268:HSE459275 ICA459268:ICA459275 ILW459268:ILW459275 IVS459268:IVS459275 JFO459268:JFO459275 JPK459268:JPK459275 JZG459268:JZG459275 KJC459268:KJC459275 KSY459268:KSY459275 LCU459268:LCU459275 LMQ459268:LMQ459275 LWM459268:LWM459275 MGI459268:MGI459275 MQE459268:MQE459275 NAA459268:NAA459275 NJW459268:NJW459275 NTS459268:NTS459275 ODO459268:ODO459275 ONK459268:ONK459275 OXG459268:OXG459275 PHC459268:PHC459275 PQY459268:PQY459275 QAU459268:QAU459275 QKQ459268:QKQ459275 QUM459268:QUM459275 REI459268:REI459275 ROE459268:ROE459275 RYA459268:RYA459275 SHW459268:SHW459275 SRS459268:SRS459275 TBO459268:TBO459275 TLK459268:TLK459275 TVG459268:TVG459275 UFC459268:UFC459275 UOY459268:UOY459275 UYU459268:UYU459275 VIQ459268:VIQ459275 VSM459268:VSM459275 WCI459268:WCI459275 WME459268:WME459275 WWA459268:WWA459275 S524804:S524811 JO524804:JO524811 TK524804:TK524811 ADG524804:ADG524811 ANC524804:ANC524811 AWY524804:AWY524811 BGU524804:BGU524811 BQQ524804:BQQ524811 CAM524804:CAM524811 CKI524804:CKI524811 CUE524804:CUE524811 DEA524804:DEA524811 DNW524804:DNW524811 DXS524804:DXS524811 EHO524804:EHO524811 ERK524804:ERK524811 FBG524804:FBG524811 FLC524804:FLC524811 FUY524804:FUY524811 GEU524804:GEU524811 GOQ524804:GOQ524811 GYM524804:GYM524811 HII524804:HII524811 HSE524804:HSE524811 ICA524804:ICA524811 ILW524804:ILW524811 IVS524804:IVS524811 JFO524804:JFO524811 JPK524804:JPK524811 JZG524804:JZG524811 KJC524804:KJC524811 KSY524804:KSY524811 LCU524804:LCU524811 LMQ524804:LMQ524811 LWM524804:LWM524811 MGI524804:MGI524811 MQE524804:MQE524811 NAA524804:NAA524811 NJW524804:NJW524811 NTS524804:NTS524811 ODO524804:ODO524811 ONK524804:ONK524811 OXG524804:OXG524811 PHC524804:PHC524811 PQY524804:PQY524811 QAU524804:QAU524811 QKQ524804:QKQ524811 QUM524804:QUM524811 REI524804:REI524811 ROE524804:ROE524811 RYA524804:RYA524811 SHW524804:SHW524811 SRS524804:SRS524811 TBO524804:TBO524811 TLK524804:TLK524811 TVG524804:TVG524811 UFC524804:UFC524811 UOY524804:UOY524811 UYU524804:UYU524811 VIQ524804:VIQ524811 VSM524804:VSM524811 WCI524804:WCI524811 WME524804:WME524811 WWA524804:WWA524811 S590340:S590347 JO590340:JO590347 TK590340:TK590347 ADG590340:ADG590347 ANC590340:ANC590347 AWY590340:AWY590347 BGU590340:BGU590347 BQQ590340:BQQ590347 CAM590340:CAM590347 CKI590340:CKI590347 CUE590340:CUE590347 DEA590340:DEA590347 DNW590340:DNW590347 DXS590340:DXS590347 EHO590340:EHO590347 ERK590340:ERK590347 FBG590340:FBG590347 FLC590340:FLC590347 FUY590340:FUY590347 GEU590340:GEU590347 GOQ590340:GOQ590347 GYM590340:GYM590347 HII590340:HII590347 HSE590340:HSE590347 ICA590340:ICA590347 ILW590340:ILW590347 IVS590340:IVS590347 JFO590340:JFO590347 JPK590340:JPK590347 JZG590340:JZG590347 KJC590340:KJC590347 KSY590340:KSY590347 LCU590340:LCU590347 LMQ590340:LMQ590347 LWM590340:LWM590347 MGI590340:MGI590347 MQE590340:MQE590347 NAA590340:NAA590347 NJW590340:NJW590347 NTS590340:NTS590347 ODO590340:ODO590347 ONK590340:ONK590347 OXG590340:OXG590347 PHC590340:PHC590347 PQY590340:PQY590347 QAU590340:QAU590347 QKQ590340:QKQ590347 QUM590340:QUM590347 REI590340:REI590347 ROE590340:ROE590347 RYA590340:RYA590347 SHW590340:SHW590347 SRS590340:SRS590347 TBO590340:TBO590347 TLK590340:TLK590347 TVG590340:TVG590347 UFC590340:UFC590347 UOY590340:UOY590347 UYU590340:UYU590347 VIQ590340:VIQ590347 VSM590340:VSM590347 WCI590340:WCI590347 WME590340:WME590347 WWA590340:WWA590347 S655876:S655883 JO655876:JO655883 TK655876:TK655883 ADG655876:ADG655883 ANC655876:ANC655883 AWY655876:AWY655883 BGU655876:BGU655883 BQQ655876:BQQ655883 CAM655876:CAM655883 CKI655876:CKI655883 CUE655876:CUE655883 DEA655876:DEA655883 DNW655876:DNW655883 DXS655876:DXS655883 EHO655876:EHO655883 ERK655876:ERK655883 FBG655876:FBG655883 FLC655876:FLC655883 FUY655876:FUY655883 GEU655876:GEU655883 GOQ655876:GOQ655883 GYM655876:GYM655883 HII655876:HII655883 HSE655876:HSE655883 ICA655876:ICA655883 ILW655876:ILW655883 IVS655876:IVS655883 JFO655876:JFO655883 JPK655876:JPK655883 JZG655876:JZG655883 KJC655876:KJC655883 KSY655876:KSY655883 LCU655876:LCU655883 LMQ655876:LMQ655883 LWM655876:LWM655883 MGI655876:MGI655883 MQE655876:MQE655883 NAA655876:NAA655883 NJW655876:NJW655883 NTS655876:NTS655883 ODO655876:ODO655883 ONK655876:ONK655883 OXG655876:OXG655883 PHC655876:PHC655883 PQY655876:PQY655883 QAU655876:QAU655883 QKQ655876:QKQ655883 QUM655876:QUM655883 REI655876:REI655883 ROE655876:ROE655883 RYA655876:RYA655883 SHW655876:SHW655883 SRS655876:SRS655883 TBO655876:TBO655883 TLK655876:TLK655883 TVG655876:TVG655883 UFC655876:UFC655883 UOY655876:UOY655883 UYU655876:UYU655883 VIQ655876:VIQ655883 VSM655876:VSM655883 WCI655876:WCI655883 WME655876:WME655883 WWA655876:WWA655883 S721412:S721419 JO721412:JO721419 TK721412:TK721419 ADG721412:ADG721419 ANC721412:ANC721419 AWY721412:AWY721419 BGU721412:BGU721419 BQQ721412:BQQ721419 CAM721412:CAM721419 CKI721412:CKI721419 CUE721412:CUE721419 DEA721412:DEA721419 DNW721412:DNW721419 DXS721412:DXS721419 EHO721412:EHO721419 ERK721412:ERK721419 FBG721412:FBG721419 FLC721412:FLC721419 FUY721412:FUY721419 GEU721412:GEU721419 GOQ721412:GOQ721419 GYM721412:GYM721419 HII721412:HII721419 HSE721412:HSE721419 ICA721412:ICA721419 ILW721412:ILW721419 IVS721412:IVS721419 JFO721412:JFO721419 JPK721412:JPK721419 JZG721412:JZG721419 KJC721412:KJC721419 KSY721412:KSY721419 LCU721412:LCU721419 LMQ721412:LMQ721419 LWM721412:LWM721419 MGI721412:MGI721419 MQE721412:MQE721419 NAA721412:NAA721419 NJW721412:NJW721419 NTS721412:NTS721419 ODO721412:ODO721419 ONK721412:ONK721419 OXG721412:OXG721419 PHC721412:PHC721419 PQY721412:PQY721419 QAU721412:QAU721419 QKQ721412:QKQ721419 QUM721412:QUM721419 REI721412:REI721419 ROE721412:ROE721419 RYA721412:RYA721419 SHW721412:SHW721419 SRS721412:SRS721419 TBO721412:TBO721419 TLK721412:TLK721419 TVG721412:TVG721419 UFC721412:UFC721419 UOY721412:UOY721419 UYU721412:UYU721419 VIQ721412:VIQ721419 VSM721412:VSM721419 WCI721412:WCI721419 WME721412:WME721419 WWA721412:WWA721419 S786948:S786955 JO786948:JO786955 TK786948:TK786955 ADG786948:ADG786955 ANC786948:ANC786955 AWY786948:AWY786955 BGU786948:BGU786955 BQQ786948:BQQ786955 CAM786948:CAM786955 CKI786948:CKI786955 CUE786948:CUE786955 DEA786948:DEA786955 DNW786948:DNW786955 DXS786948:DXS786955 EHO786948:EHO786955 ERK786948:ERK786955 FBG786948:FBG786955 FLC786948:FLC786955 FUY786948:FUY786955 GEU786948:GEU786955 GOQ786948:GOQ786955 GYM786948:GYM786955 HII786948:HII786955 HSE786948:HSE786955 ICA786948:ICA786955 ILW786948:ILW786955 IVS786948:IVS786955 JFO786948:JFO786955 JPK786948:JPK786955 JZG786948:JZG786955 KJC786948:KJC786955 KSY786948:KSY786955 LCU786948:LCU786955 LMQ786948:LMQ786955 LWM786948:LWM786955 MGI786948:MGI786955 MQE786948:MQE786955 NAA786948:NAA786955 NJW786948:NJW786955 NTS786948:NTS786955 ODO786948:ODO786955 ONK786948:ONK786955 OXG786948:OXG786955 PHC786948:PHC786955 PQY786948:PQY786955 QAU786948:QAU786955 QKQ786948:QKQ786955 QUM786948:QUM786955 REI786948:REI786955 ROE786948:ROE786955 RYA786948:RYA786955 SHW786948:SHW786955 SRS786948:SRS786955 TBO786948:TBO786955 TLK786948:TLK786955 TVG786948:TVG786955 UFC786948:UFC786955 UOY786948:UOY786955 UYU786948:UYU786955 VIQ786948:VIQ786955 VSM786948:VSM786955 WCI786948:WCI786955 WME786948:WME786955 WWA786948:WWA786955 S852484:S852491 JO852484:JO852491 TK852484:TK852491 ADG852484:ADG852491 ANC852484:ANC852491 AWY852484:AWY852491 BGU852484:BGU852491 BQQ852484:BQQ852491 CAM852484:CAM852491 CKI852484:CKI852491 CUE852484:CUE852491 DEA852484:DEA852491 DNW852484:DNW852491 DXS852484:DXS852491 EHO852484:EHO852491 ERK852484:ERK852491 FBG852484:FBG852491 FLC852484:FLC852491 FUY852484:FUY852491 GEU852484:GEU852491 GOQ852484:GOQ852491 GYM852484:GYM852491 HII852484:HII852491 HSE852484:HSE852491 ICA852484:ICA852491 ILW852484:ILW852491 IVS852484:IVS852491 JFO852484:JFO852491 JPK852484:JPK852491 JZG852484:JZG852491 KJC852484:KJC852491 KSY852484:KSY852491 LCU852484:LCU852491 LMQ852484:LMQ852491 LWM852484:LWM852491 MGI852484:MGI852491 MQE852484:MQE852491 NAA852484:NAA852491 NJW852484:NJW852491 NTS852484:NTS852491 ODO852484:ODO852491 ONK852484:ONK852491 OXG852484:OXG852491 PHC852484:PHC852491 PQY852484:PQY852491 QAU852484:QAU852491 QKQ852484:QKQ852491 QUM852484:QUM852491 REI852484:REI852491 ROE852484:ROE852491 RYA852484:RYA852491 SHW852484:SHW852491 SRS852484:SRS852491 TBO852484:TBO852491 TLK852484:TLK852491 TVG852484:TVG852491 UFC852484:UFC852491 UOY852484:UOY852491 UYU852484:UYU852491 VIQ852484:VIQ852491 VSM852484:VSM852491 WCI852484:WCI852491 WME852484:WME852491 WWA852484:WWA852491 S918020:S918027 JO918020:JO918027 TK918020:TK918027 ADG918020:ADG918027 ANC918020:ANC918027 AWY918020:AWY918027 BGU918020:BGU918027 BQQ918020:BQQ918027 CAM918020:CAM918027 CKI918020:CKI918027 CUE918020:CUE918027 DEA918020:DEA918027 DNW918020:DNW918027 DXS918020:DXS918027 EHO918020:EHO918027 ERK918020:ERK918027 FBG918020:FBG918027 FLC918020:FLC918027 FUY918020:FUY918027 GEU918020:GEU918027 GOQ918020:GOQ918027 GYM918020:GYM918027 HII918020:HII918027 HSE918020:HSE918027 ICA918020:ICA918027 ILW918020:ILW918027 IVS918020:IVS918027 JFO918020:JFO918027 JPK918020:JPK918027 JZG918020:JZG918027 KJC918020:KJC918027 KSY918020:KSY918027 LCU918020:LCU918027 LMQ918020:LMQ918027 LWM918020:LWM918027 MGI918020:MGI918027 MQE918020:MQE918027 NAA918020:NAA918027 NJW918020:NJW918027 NTS918020:NTS918027 ODO918020:ODO918027 ONK918020:ONK918027 OXG918020:OXG918027 PHC918020:PHC918027 PQY918020:PQY918027 QAU918020:QAU918027 QKQ918020:QKQ918027 QUM918020:QUM918027 REI918020:REI918027 ROE918020:ROE918027 RYA918020:RYA918027 SHW918020:SHW918027 SRS918020:SRS918027 TBO918020:TBO918027 TLK918020:TLK918027 TVG918020:TVG918027 UFC918020:UFC918027 UOY918020:UOY918027 UYU918020:UYU918027 VIQ918020:VIQ918027 VSM918020:VSM918027 WCI918020:WCI918027 WME918020:WME918027 WWA918020:WWA918027 S983556:S983563 JO983556:JO983563 TK983556:TK983563 ADG983556:ADG983563 ANC983556:ANC983563 AWY983556:AWY983563 BGU983556:BGU983563 BQQ983556:BQQ983563 CAM983556:CAM983563 CKI983556:CKI983563 CUE983556:CUE983563 DEA983556:DEA983563 DNW983556:DNW983563 DXS983556:DXS983563 EHO983556:EHO983563 ERK983556:ERK983563 FBG983556:FBG983563 FLC983556:FLC983563 FUY983556:FUY983563 GEU983556:GEU983563 GOQ983556:GOQ983563 GYM983556:GYM983563 HII983556:HII983563 HSE983556:HSE983563 ICA983556:ICA983563 ILW983556:ILW983563 IVS983556:IVS983563 JFO983556:JFO983563 JPK983556:JPK983563 JZG983556:JZG983563 KJC983556:KJC983563 KSY983556:KSY983563 LCU983556:LCU983563 LMQ983556:LMQ983563 LWM983556:LWM983563 MGI983556:MGI983563 MQE983556:MQE983563 NAA983556:NAA983563 NJW983556:NJW983563 NTS983556:NTS983563 ODO983556:ODO983563 ONK983556:ONK983563 OXG983556:OXG983563 PHC983556:PHC983563 PQY983556:PQY983563 QAU983556:QAU983563 QKQ983556:QKQ983563 QUM983556:QUM983563 REI983556:REI983563 ROE983556:ROE983563 RYA983556:RYA983563 SHW983556:SHW983563 SRS983556:SRS983563 TBO983556:TBO983563 TLK983556:TLK983563 TVG983556:TVG983563 UFC983556:UFC983563 UOY983556:UOY983563 UYU983556:UYU983563 VIQ983556:VIQ983563 VSM983556:VSM983563 WCI983556:WCI983563 WME983556:WME983563 WWA983556:WWA983563 S528:S535 JO528:JO535 TK528:TK535 ADG528:ADG535 ANC528:ANC535 AWY528:AWY535 BGU528:BGU535 BQQ528:BQQ535 CAM528:CAM535 CKI528:CKI535 CUE528:CUE535 DEA528:DEA535 DNW528:DNW535 DXS528:DXS535 EHO528:EHO535 ERK528:ERK535 FBG528:FBG535 FLC528:FLC535 FUY528:FUY535 GEU528:GEU535 GOQ528:GOQ535 GYM528:GYM535 HII528:HII535 HSE528:HSE535 ICA528:ICA535 ILW528:ILW535 IVS528:IVS535 JFO528:JFO535 JPK528:JPK535 JZG528:JZG535 KJC528:KJC535 KSY528:KSY535 LCU528:LCU535 LMQ528:LMQ535 LWM528:LWM535 MGI528:MGI535 MQE528:MQE535 NAA528:NAA535 NJW528:NJW535 NTS528:NTS535 ODO528:ODO535 ONK528:ONK535 OXG528:OXG535 PHC528:PHC535 PQY528:PQY535 QAU528:QAU535 QKQ528:QKQ535 QUM528:QUM535 REI528:REI535 ROE528:ROE535 RYA528:RYA535 SHW528:SHW535 SRS528:SRS535 TBO528:TBO535 TLK528:TLK535 TVG528:TVG535 UFC528:UFC535 UOY528:UOY535 UYU528:UYU535 VIQ528:VIQ535 VSM528:VSM535 WCI528:WCI535 WME528:WME535 WWA528:WWA535 S66064:S66071 JO66064:JO66071 TK66064:TK66071 ADG66064:ADG66071 ANC66064:ANC66071 AWY66064:AWY66071 BGU66064:BGU66071 BQQ66064:BQQ66071 CAM66064:CAM66071 CKI66064:CKI66071 CUE66064:CUE66071 DEA66064:DEA66071 DNW66064:DNW66071 DXS66064:DXS66071 EHO66064:EHO66071 ERK66064:ERK66071 FBG66064:FBG66071 FLC66064:FLC66071 FUY66064:FUY66071 GEU66064:GEU66071 GOQ66064:GOQ66071 GYM66064:GYM66071 HII66064:HII66071 HSE66064:HSE66071 ICA66064:ICA66071 ILW66064:ILW66071 IVS66064:IVS66071 JFO66064:JFO66071 JPK66064:JPK66071 JZG66064:JZG66071 KJC66064:KJC66071 KSY66064:KSY66071 LCU66064:LCU66071 LMQ66064:LMQ66071 LWM66064:LWM66071 MGI66064:MGI66071 MQE66064:MQE66071 NAA66064:NAA66071 NJW66064:NJW66071 NTS66064:NTS66071 ODO66064:ODO66071 ONK66064:ONK66071 OXG66064:OXG66071 PHC66064:PHC66071 PQY66064:PQY66071 QAU66064:QAU66071 QKQ66064:QKQ66071 QUM66064:QUM66071 REI66064:REI66071 ROE66064:ROE66071 RYA66064:RYA66071 SHW66064:SHW66071 SRS66064:SRS66071 TBO66064:TBO66071 TLK66064:TLK66071 TVG66064:TVG66071 UFC66064:UFC66071 UOY66064:UOY66071 UYU66064:UYU66071 VIQ66064:VIQ66071 VSM66064:VSM66071 WCI66064:WCI66071 WME66064:WME66071 WWA66064:WWA66071 S131600:S131607 JO131600:JO131607 TK131600:TK131607 ADG131600:ADG131607 ANC131600:ANC131607 AWY131600:AWY131607 BGU131600:BGU131607 BQQ131600:BQQ131607 CAM131600:CAM131607 CKI131600:CKI131607 CUE131600:CUE131607 DEA131600:DEA131607 DNW131600:DNW131607 DXS131600:DXS131607 EHO131600:EHO131607 ERK131600:ERK131607 FBG131600:FBG131607 FLC131600:FLC131607 FUY131600:FUY131607 GEU131600:GEU131607 GOQ131600:GOQ131607 GYM131600:GYM131607 HII131600:HII131607 HSE131600:HSE131607 ICA131600:ICA131607 ILW131600:ILW131607 IVS131600:IVS131607 JFO131600:JFO131607 JPK131600:JPK131607 JZG131600:JZG131607 KJC131600:KJC131607 KSY131600:KSY131607 LCU131600:LCU131607 LMQ131600:LMQ131607 LWM131600:LWM131607 MGI131600:MGI131607 MQE131600:MQE131607 NAA131600:NAA131607 NJW131600:NJW131607 NTS131600:NTS131607 ODO131600:ODO131607 ONK131600:ONK131607 OXG131600:OXG131607 PHC131600:PHC131607 PQY131600:PQY131607 QAU131600:QAU131607 QKQ131600:QKQ131607 QUM131600:QUM131607 REI131600:REI131607 ROE131600:ROE131607 RYA131600:RYA131607 SHW131600:SHW131607 SRS131600:SRS131607 TBO131600:TBO131607 TLK131600:TLK131607 TVG131600:TVG131607 UFC131600:UFC131607 UOY131600:UOY131607 UYU131600:UYU131607 VIQ131600:VIQ131607 VSM131600:VSM131607 WCI131600:WCI131607 WME131600:WME131607 WWA131600:WWA131607 S197136:S197143 JO197136:JO197143 TK197136:TK197143 ADG197136:ADG197143 ANC197136:ANC197143 AWY197136:AWY197143 BGU197136:BGU197143 BQQ197136:BQQ197143 CAM197136:CAM197143 CKI197136:CKI197143 CUE197136:CUE197143 DEA197136:DEA197143 DNW197136:DNW197143 DXS197136:DXS197143 EHO197136:EHO197143 ERK197136:ERK197143 FBG197136:FBG197143 FLC197136:FLC197143 FUY197136:FUY197143 GEU197136:GEU197143 GOQ197136:GOQ197143 GYM197136:GYM197143 HII197136:HII197143 HSE197136:HSE197143 ICA197136:ICA197143 ILW197136:ILW197143 IVS197136:IVS197143 JFO197136:JFO197143 JPK197136:JPK197143 JZG197136:JZG197143 KJC197136:KJC197143 KSY197136:KSY197143 LCU197136:LCU197143 LMQ197136:LMQ197143 LWM197136:LWM197143 MGI197136:MGI197143 MQE197136:MQE197143 NAA197136:NAA197143 NJW197136:NJW197143 NTS197136:NTS197143 ODO197136:ODO197143 ONK197136:ONK197143 OXG197136:OXG197143 PHC197136:PHC197143 PQY197136:PQY197143 QAU197136:QAU197143 QKQ197136:QKQ197143 QUM197136:QUM197143 REI197136:REI197143 ROE197136:ROE197143 RYA197136:RYA197143 SHW197136:SHW197143 SRS197136:SRS197143 TBO197136:TBO197143 TLK197136:TLK197143 TVG197136:TVG197143 UFC197136:UFC197143 UOY197136:UOY197143 UYU197136:UYU197143 VIQ197136:VIQ197143 VSM197136:VSM197143 WCI197136:WCI197143 WME197136:WME197143 WWA197136:WWA197143 S262672:S262679 JO262672:JO262679 TK262672:TK262679 ADG262672:ADG262679 ANC262672:ANC262679 AWY262672:AWY262679 BGU262672:BGU262679 BQQ262672:BQQ262679 CAM262672:CAM262679 CKI262672:CKI262679 CUE262672:CUE262679 DEA262672:DEA262679 DNW262672:DNW262679 DXS262672:DXS262679 EHO262672:EHO262679 ERK262672:ERK262679 FBG262672:FBG262679 FLC262672:FLC262679 FUY262672:FUY262679 GEU262672:GEU262679 GOQ262672:GOQ262679 GYM262672:GYM262679 HII262672:HII262679 HSE262672:HSE262679 ICA262672:ICA262679 ILW262672:ILW262679 IVS262672:IVS262679 JFO262672:JFO262679 JPK262672:JPK262679 JZG262672:JZG262679 KJC262672:KJC262679 KSY262672:KSY262679 LCU262672:LCU262679 LMQ262672:LMQ262679 LWM262672:LWM262679 MGI262672:MGI262679 MQE262672:MQE262679 NAA262672:NAA262679 NJW262672:NJW262679 NTS262672:NTS262679 ODO262672:ODO262679 ONK262672:ONK262679 OXG262672:OXG262679 PHC262672:PHC262679 PQY262672:PQY262679 QAU262672:QAU262679 QKQ262672:QKQ262679 QUM262672:QUM262679 REI262672:REI262679 ROE262672:ROE262679 RYA262672:RYA262679 SHW262672:SHW262679 SRS262672:SRS262679 TBO262672:TBO262679 TLK262672:TLK262679 TVG262672:TVG262679 UFC262672:UFC262679 UOY262672:UOY262679 UYU262672:UYU262679 VIQ262672:VIQ262679 VSM262672:VSM262679 WCI262672:WCI262679 WME262672:WME262679 WWA262672:WWA262679 S328208:S328215 JO328208:JO328215 TK328208:TK328215 ADG328208:ADG328215 ANC328208:ANC328215 AWY328208:AWY328215 BGU328208:BGU328215 BQQ328208:BQQ328215 CAM328208:CAM328215 CKI328208:CKI328215 CUE328208:CUE328215 DEA328208:DEA328215 DNW328208:DNW328215 DXS328208:DXS328215 EHO328208:EHO328215 ERK328208:ERK328215 FBG328208:FBG328215 FLC328208:FLC328215 FUY328208:FUY328215 GEU328208:GEU328215 GOQ328208:GOQ328215 GYM328208:GYM328215 HII328208:HII328215 HSE328208:HSE328215 ICA328208:ICA328215 ILW328208:ILW328215 IVS328208:IVS328215 JFO328208:JFO328215 JPK328208:JPK328215 JZG328208:JZG328215 KJC328208:KJC328215 KSY328208:KSY328215 LCU328208:LCU328215 LMQ328208:LMQ328215 LWM328208:LWM328215 MGI328208:MGI328215 MQE328208:MQE328215 NAA328208:NAA328215 NJW328208:NJW328215 NTS328208:NTS328215 ODO328208:ODO328215 ONK328208:ONK328215 OXG328208:OXG328215 PHC328208:PHC328215 PQY328208:PQY328215 QAU328208:QAU328215 QKQ328208:QKQ328215 QUM328208:QUM328215 REI328208:REI328215 ROE328208:ROE328215 RYA328208:RYA328215 SHW328208:SHW328215 SRS328208:SRS328215 TBO328208:TBO328215 TLK328208:TLK328215 TVG328208:TVG328215 UFC328208:UFC328215 UOY328208:UOY328215 UYU328208:UYU328215 VIQ328208:VIQ328215 VSM328208:VSM328215 WCI328208:WCI328215 WME328208:WME328215 WWA328208:WWA328215 S393744:S393751 JO393744:JO393751 TK393744:TK393751 ADG393744:ADG393751 ANC393744:ANC393751 AWY393744:AWY393751 BGU393744:BGU393751 BQQ393744:BQQ393751 CAM393744:CAM393751 CKI393744:CKI393751 CUE393744:CUE393751 DEA393744:DEA393751 DNW393744:DNW393751 DXS393744:DXS393751 EHO393744:EHO393751 ERK393744:ERK393751 FBG393744:FBG393751 FLC393744:FLC393751 FUY393744:FUY393751 GEU393744:GEU393751 GOQ393744:GOQ393751 GYM393744:GYM393751 HII393744:HII393751 HSE393744:HSE393751 ICA393744:ICA393751 ILW393744:ILW393751 IVS393744:IVS393751 JFO393744:JFO393751 JPK393744:JPK393751 JZG393744:JZG393751 KJC393744:KJC393751 KSY393744:KSY393751 LCU393744:LCU393751 LMQ393744:LMQ393751 LWM393744:LWM393751 MGI393744:MGI393751 MQE393744:MQE393751 NAA393744:NAA393751 NJW393744:NJW393751 NTS393744:NTS393751 ODO393744:ODO393751 ONK393744:ONK393751 OXG393744:OXG393751 PHC393744:PHC393751 PQY393744:PQY393751 QAU393744:QAU393751 QKQ393744:QKQ393751 QUM393744:QUM393751 REI393744:REI393751 ROE393744:ROE393751 RYA393744:RYA393751 SHW393744:SHW393751 SRS393744:SRS393751 TBO393744:TBO393751 TLK393744:TLK393751 TVG393744:TVG393751 UFC393744:UFC393751 UOY393744:UOY393751 UYU393744:UYU393751 VIQ393744:VIQ393751 VSM393744:VSM393751 WCI393744:WCI393751 WME393744:WME393751 WWA393744:WWA393751 S459280:S459287 JO459280:JO459287 TK459280:TK459287 ADG459280:ADG459287 ANC459280:ANC459287 AWY459280:AWY459287 BGU459280:BGU459287 BQQ459280:BQQ459287 CAM459280:CAM459287 CKI459280:CKI459287 CUE459280:CUE459287 DEA459280:DEA459287 DNW459280:DNW459287 DXS459280:DXS459287 EHO459280:EHO459287 ERK459280:ERK459287 FBG459280:FBG459287 FLC459280:FLC459287 FUY459280:FUY459287 GEU459280:GEU459287 GOQ459280:GOQ459287 GYM459280:GYM459287 HII459280:HII459287 HSE459280:HSE459287 ICA459280:ICA459287 ILW459280:ILW459287 IVS459280:IVS459287 JFO459280:JFO459287 JPK459280:JPK459287 JZG459280:JZG459287 KJC459280:KJC459287 KSY459280:KSY459287 LCU459280:LCU459287 LMQ459280:LMQ459287 LWM459280:LWM459287 MGI459280:MGI459287 MQE459280:MQE459287 NAA459280:NAA459287 NJW459280:NJW459287 NTS459280:NTS459287 ODO459280:ODO459287 ONK459280:ONK459287 OXG459280:OXG459287 PHC459280:PHC459287 PQY459280:PQY459287 QAU459280:QAU459287 QKQ459280:QKQ459287 QUM459280:QUM459287 REI459280:REI459287 ROE459280:ROE459287 RYA459280:RYA459287 SHW459280:SHW459287 SRS459280:SRS459287 TBO459280:TBO459287 TLK459280:TLK459287 TVG459280:TVG459287 UFC459280:UFC459287 UOY459280:UOY459287 UYU459280:UYU459287 VIQ459280:VIQ459287 VSM459280:VSM459287 WCI459280:WCI459287 WME459280:WME459287 WWA459280:WWA459287 S524816:S524823 JO524816:JO524823 TK524816:TK524823 ADG524816:ADG524823 ANC524816:ANC524823 AWY524816:AWY524823 BGU524816:BGU524823 BQQ524816:BQQ524823 CAM524816:CAM524823 CKI524816:CKI524823 CUE524816:CUE524823 DEA524816:DEA524823 DNW524816:DNW524823 DXS524816:DXS524823 EHO524816:EHO524823 ERK524816:ERK524823 FBG524816:FBG524823 FLC524816:FLC524823 FUY524816:FUY524823 GEU524816:GEU524823 GOQ524816:GOQ524823 GYM524816:GYM524823 HII524816:HII524823 HSE524816:HSE524823 ICA524816:ICA524823 ILW524816:ILW524823 IVS524816:IVS524823 JFO524816:JFO524823 JPK524816:JPK524823 JZG524816:JZG524823 KJC524816:KJC524823 KSY524816:KSY524823 LCU524816:LCU524823 LMQ524816:LMQ524823 LWM524816:LWM524823 MGI524816:MGI524823 MQE524816:MQE524823 NAA524816:NAA524823 NJW524816:NJW524823 NTS524816:NTS524823 ODO524816:ODO524823 ONK524816:ONK524823 OXG524816:OXG524823 PHC524816:PHC524823 PQY524816:PQY524823 QAU524816:QAU524823 QKQ524816:QKQ524823 QUM524816:QUM524823 REI524816:REI524823 ROE524816:ROE524823 RYA524816:RYA524823 SHW524816:SHW524823 SRS524816:SRS524823 TBO524816:TBO524823 TLK524816:TLK524823 TVG524816:TVG524823 UFC524816:UFC524823 UOY524816:UOY524823 UYU524816:UYU524823 VIQ524816:VIQ524823 VSM524816:VSM524823 WCI524816:WCI524823 WME524816:WME524823 WWA524816:WWA524823 S590352:S590359 JO590352:JO590359 TK590352:TK590359 ADG590352:ADG590359 ANC590352:ANC590359 AWY590352:AWY590359 BGU590352:BGU590359 BQQ590352:BQQ590359 CAM590352:CAM590359 CKI590352:CKI590359 CUE590352:CUE590359 DEA590352:DEA590359 DNW590352:DNW590359 DXS590352:DXS590359 EHO590352:EHO590359 ERK590352:ERK590359 FBG590352:FBG590359 FLC590352:FLC590359 FUY590352:FUY590359 GEU590352:GEU590359 GOQ590352:GOQ590359 GYM590352:GYM590359 HII590352:HII590359 HSE590352:HSE590359 ICA590352:ICA590359 ILW590352:ILW590359 IVS590352:IVS590359 JFO590352:JFO590359 JPK590352:JPK590359 JZG590352:JZG590359 KJC590352:KJC590359 KSY590352:KSY590359 LCU590352:LCU590359 LMQ590352:LMQ590359 LWM590352:LWM590359 MGI590352:MGI590359 MQE590352:MQE590359 NAA590352:NAA590359 NJW590352:NJW590359 NTS590352:NTS590359 ODO590352:ODO590359 ONK590352:ONK590359 OXG590352:OXG590359 PHC590352:PHC590359 PQY590352:PQY590359 QAU590352:QAU590359 QKQ590352:QKQ590359 QUM590352:QUM590359 REI590352:REI590359 ROE590352:ROE590359 RYA590352:RYA590359 SHW590352:SHW590359 SRS590352:SRS590359 TBO590352:TBO590359 TLK590352:TLK590359 TVG590352:TVG590359 UFC590352:UFC590359 UOY590352:UOY590359 UYU590352:UYU590359 VIQ590352:VIQ590359 VSM590352:VSM590359 WCI590352:WCI590359 WME590352:WME590359 WWA590352:WWA590359 S655888:S655895 JO655888:JO655895 TK655888:TK655895 ADG655888:ADG655895 ANC655888:ANC655895 AWY655888:AWY655895 BGU655888:BGU655895 BQQ655888:BQQ655895 CAM655888:CAM655895 CKI655888:CKI655895 CUE655888:CUE655895 DEA655888:DEA655895 DNW655888:DNW655895 DXS655888:DXS655895 EHO655888:EHO655895 ERK655888:ERK655895 FBG655888:FBG655895 FLC655888:FLC655895 FUY655888:FUY655895 GEU655888:GEU655895 GOQ655888:GOQ655895 GYM655888:GYM655895 HII655888:HII655895 HSE655888:HSE655895 ICA655888:ICA655895 ILW655888:ILW655895 IVS655888:IVS655895 JFO655888:JFO655895 JPK655888:JPK655895 JZG655888:JZG655895 KJC655888:KJC655895 KSY655888:KSY655895 LCU655888:LCU655895 LMQ655888:LMQ655895 LWM655888:LWM655895 MGI655888:MGI655895 MQE655888:MQE655895 NAA655888:NAA655895 NJW655888:NJW655895 NTS655888:NTS655895 ODO655888:ODO655895 ONK655888:ONK655895 OXG655888:OXG655895 PHC655888:PHC655895 PQY655888:PQY655895 QAU655888:QAU655895 QKQ655888:QKQ655895 QUM655888:QUM655895 REI655888:REI655895 ROE655888:ROE655895 RYA655888:RYA655895 SHW655888:SHW655895 SRS655888:SRS655895 TBO655888:TBO655895 TLK655888:TLK655895 TVG655888:TVG655895 UFC655888:UFC655895 UOY655888:UOY655895 UYU655888:UYU655895 VIQ655888:VIQ655895 VSM655888:VSM655895 WCI655888:WCI655895 WME655888:WME655895 WWA655888:WWA655895 S721424:S721431 JO721424:JO721431 TK721424:TK721431 ADG721424:ADG721431 ANC721424:ANC721431 AWY721424:AWY721431 BGU721424:BGU721431 BQQ721424:BQQ721431 CAM721424:CAM721431 CKI721424:CKI721431 CUE721424:CUE721431 DEA721424:DEA721431 DNW721424:DNW721431 DXS721424:DXS721431 EHO721424:EHO721431 ERK721424:ERK721431 FBG721424:FBG721431 FLC721424:FLC721431 FUY721424:FUY721431 GEU721424:GEU721431 GOQ721424:GOQ721431 GYM721424:GYM721431 HII721424:HII721431 HSE721424:HSE721431 ICA721424:ICA721431 ILW721424:ILW721431 IVS721424:IVS721431 JFO721424:JFO721431 JPK721424:JPK721431 JZG721424:JZG721431 KJC721424:KJC721431 KSY721424:KSY721431 LCU721424:LCU721431 LMQ721424:LMQ721431 LWM721424:LWM721431 MGI721424:MGI721431 MQE721424:MQE721431 NAA721424:NAA721431 NJW721424:NJW721431 NTS721424:NTS721431 ODO721424:ODO721431 ONK721424:ONK721431 OXG721424:OXG721431 PHC721424:PHC721431 PQY721424:PQY721431 QAU721424:QAU721431 QKQ721424:QKQ721431 QUM721424:QUM721431 REI721424:REI721431 ROE721424:ROE721431 RYA721424:RYA721431 SHW721424:SHW721431 SRS721424:SRS721431 TBO721424:TBO721431 TLK721424:TLK721431 TVG721424:TVG721431 UFC721424:UFC721431 UOY721424:UOY721431 UYU721424:UYU721431 VIQ721424:VIQ721431 VSM721424:VSM721431 WCI721424:WCI721431 WME721424:WME721431 WWA721424:WWA721431 S786960:S786967 JO786960:JO786967 TK786960:TK786967 ADG786960:ADG786967 ANC786960:ANC786967 AWY786960:AWY786967 BGU786960:BGU786967 BQQ786960:BQQ786967 CAM786960:CAM786967 CKI786960:CKI786967 CUE786960:CUE786967 DEA786960:DEA786967 DNW786960:DNW786967 DXS786960:DXS786967 EHO786960:EHO786967 ERK786960:ERK786967 FBG786960:FBG786967 FLC786960:FLC786967 FUY786960:FUY786967 GEU786960:GEU786967 GOQ786960:GOQ786967 GYM786960:GYM786967 HII786960:HII786967 HSE786960:HSE786967 ICA786960:ICA786967 ILW786960:ILW786967 IVS786960:IVS786967 JFO786960:JFO786967 JPK786960:JPK786967 JZG786960:JZG786967 KJC786960:KJC786967 KSY786960:KSY786967 LCU786960:LCU786967 LMQ786960:LMQ786967 LWM786960:LWM786967 MGI786960:MGI786967 MQE786960:MQE786967 NAA786960:NAA786967 NJW786960:NJW786967 NTS786960:NTS786967 ODO786960:ODO786967 ONK786960:ONK786967 OXG786960:OXG786967 PHC786960:PHC786967 PQY786960:PQY786967 QAU786960:QAU786967 QKQ786960:QKQ786967 QUM786960:QUM786967 REI786960:REI786967 ROE786960:ROE786967 RYA786960:RYA786967 SHW786960:SHW786967 SRS786960:SRS786967 TBO786960:TBO786967 TLK786960:TLK786967 TVG786960:TVG786967 UFC786960:UFC786967 UOY786960:UOY786967 UYU786960:UYU786967 VIQ786960:VIQ786967 VSM786960:VSM786967 WCI786960:WCI786967 WME786960:WME786967 WWA786960:WWA786967 S852496:S852503 JO852496:JO852503 TK852496:TK852503 ADG852496:ADG852503 ANC852496:ANC852503 AWY852496:AWY852503 BGU852496:BGU852503 BQQ852496:BQQ852503 CAM852496:CAM852503 CKI852496:CKI852503 CUE852496:CUE852503 DEA852496:DEA852503 DNW852496:DNW852503 DXS852496:DXS852503 EHO852496:EHO852503 ERK852496:ERK852503 FBG852496:FBG852503 FLC852496:FLC852503 FUY852496:FUY852503 GEU852496:GEU852503 GOQ852496:GOQ852503 GYM852496:GYM852503 HII852496:HII852503 HSE852496:HSE852503 ICA852496:ICA852503 ILW852496:ILW852503 IVS852496:IVS852503 JFO852496:JFO852503 JPK852496:JPK852503 JZG852496:JZG852503 KJC852496:KJC852503 KSY852496:KSY852503 LCU852496:LCU852503 LMQ852496:LMQ852503 LWM852496:LWM852503 MGI852496:MGI852503 MQE852496:MQE852503 NAA852496:NAA852503 NJW852496:NJW852503 NTS852496:NTS852503 ODO852496:ODO852503 ONK852496:ONK852503 OXG852496:OXG852503 PHC852496:PHC852503 PQY852496:PQY852503 QAU852496:QAU852503 QKQ852496:QKQ852503 QUM852496:QUM852503 REI852496:REI852503 ROE852496:ROE852503 RYA852496:RYA852503 SHW852496:SHW852503 SRS852496:SRS852503 TBO852496:TBO852503 TLK852496:TLK852503 TVG852496:TVG852503 UFC852496:UFC852503 UOY852496:UOY852503 UYU852496:UYU852503 VIQ852496:VIQ852503 VSM852496:VSM852503 WCI852496:WCI852503 WME852496:WME852503 WWA852496:WWA852503 S918032:S918039 JO918032:JO918039 TK918032:TK918039 ADG918032:ADG918039 ANC918032:ANC918039 AWY918032:AWY918039 BGU918032:BGU918039 BQQ918032:BQQ918039 CAM918032:CAM918039 CKI918032:CKI918039 CUE918032:CUE918039 DEA918032:DEA918039 DNW918032:DNW918039 DXS918032:DXS918039 EHO918032:EHO918039 ERK918032:ERK918039 FBG918032:FBG918039 FLC918032:FLC918039 FUY918032:FUY918039 GEU918032:GEU918039 GOQ918032:GOQ918039 GYM918032:GYM918039 HII918032:HII918039 HSE918032:HSE918039 ICA918032:ICA918039 ILW918032:ILW918039 IVS918032:IVS918039 JFO918032:JFO918039 JPK918032:JPK918039 JZG918032:JZG918039 KJC918032:KJC918039 KSY918032:KSY918039 LCU918032:LCU918039 LMQ918032:LMQ918039 LWM918032:LWM918039 MGI918032:MGI918039 MQE918032:MQE918039 NAA918032:NAA918039 NJW918032:NJW918039 NTS918032:NTS918039 ODO918032:ODO918039 ONK918032:ONK918039 OXG918032:OXG918039 PHC918032:PHC918039 PQY918032:PQY918039 QAU918032:QAU918039 QKQ918032:QKQ918039 QUM918032:QUM918039 REI918032:REI918039 ROE918032:ROE918039 RYA918032:RYA918039 SHW918032:SHW918039 SRS918032:SRS918039 TBO918032:TBO918039 TLK918032:TLK918039 TVG918032:TVG918039 UFC918032:UFC918039 UOY918032:UOY918039 UYU918032:UYU918039 VIQ918032:VIQ918039 VSM918032:VSM918039 WCI918032:WCI918039 WME918032:WME918039 WWA918032:WWA918039 S983568:S983575 JO983568:JO983575 TK983568:TK983575 ADG983568:ADG983575 ANC983568:ANC983575 AWY983568:AWY983575 BGU983568:BGU983575 BQQ983568:BQQ983575 CAM983568:CAM983575 CKI983568:CKI983575 CUE983568:CUE983575 DEA983568:DEA983575 DNW983568:DNW983575 DXS983568:DXS983575 EHO983568:EHO983575 ERK983568:ERK983575 FBG983568:FBG983575 FLC983568:FLC983575 FUY983568:FUY983575 GEU983568:GEU983575 GOQ983568:GOQ983575 GYM983568:GYM983575 HII983568:HII983575 HSE983568:HSE983575 ICA983568:ICA983575 ILW983568:ILW983575 IVS983568:IVS983575 JFO983568:JFO983575 JPK983568:JPK983575 JZG983568:JZG983575 KJC983568:KJC983575 KSY983568:KSY983575 LCU983568:LCU983575 LMQ983568:LMQ983575 LWM983568:LWM983575 MGI983568:MGI983575 MQE983568:MQE983575 NAA983568:NAA983575 NJW983568:NJW983575 NTS983568:NTS983575 ODO983568:ODO983575 ONK983568:ONK983575 OXG983568:OXG983575 PHC983568:PHC983575 PQY983568:PQY983575 QAU983568:QAU983575 QKQ983568:QKQ983575 QUM983568:QUM983575 REI983568:REI983575 ROE983568:ROE983575 RYA983568:RYA983575 SHW983568:SHW983575 SRS983568:SRS983575 TBO983568:TBO983575 TLK983568:TLK983575 TVG983568:TVG983575 UFC983568:UFC983575 UOY983568:UOY983575 UYU983568:UYU983575 VIQ983568:VIQ983575 VSM983568:VSM983575 WCI983568:WCI983575 WME983568:WME983575 WWA983568:WWA983575 S12:S19 JO12:JO19 TK12:TK19 ADG12:ADG19 ANC12:ANC19 AWY12:AWY19 BGU12:BGU19 BQQ12:BQQ19 CAM12:CAM19 CKI12:CKI19 CUE12:CUE19 DEA12:DEA19 DNW12:DNW19 DXS12:DXS19 EHO12:EHO19 ERK12:ERK19 FBG12:FBG19 FLC12:FLC19 FUY12:FUY19 GEU12:GEU19 GOQ12:GOQ19 GYM12:GYM19 HII12:HII19 HSE12:HSE19 ICA12:ICA19 ILW12:ILW19 IVS12:IVS19 JFO12:JFO19 JPK12:JPK19 JZG12:JZG19 KJC12:KJC19 KSY12:KSY19 LCU12:LCU19 LMQ12:LMQ19 LWM12:LWM19 MGI12:MGI19 MQE12:MQE19 NAA12:NAA19 NJW12:NJW19 NTS12:NTS19 ODO12:ODO19 ONK12:ONK19 OXG12:OXG19 PHC12:PHC19 PQY12:PQY19 QAU12:QAU19 QKQ12:QKQ19 QUM12:QUM19 REI12:REI19 ROE12:ROE19 RYA12:RYA19 SHW12:SHW19 SRS12:SRS19 TBO12:TBO19 TLK12:TLK19 TVG12:TVG19 UFC12:UFC19 UOY12:UOY19 UYU12:UYU19 VIQ12:VIQ19 VSM12:VSM19 WCI12:WCI19 WME12:WME19 WWA12:WWA19 S65548:S65555 JO65548:JO65555 TK65548:TK65555 ADG65548:ADG65555 ANC65548:ANC65555 AWY65548:AWY65555 BGU65548:BGU65555 BQQ65548:BQQ65555 CAM65548:CAM65555 CKI65548:CKI65555 CUE65548:CUE65555 DEA65548:DEA65555 DNW65548:DNW65555 DXS65548:DXS65555 EHO65548:EHO65555 ERK65548:ERK65555 FBG65548:FBG65555 FLC65548:FLC65555 FUY65548:FUY65555 GEU65548:GEU65555 GOQ65548:GOQ65555 GYM65548:GYM65555 HII65548:HII65555 HSE65548:HSE65555 ICA65548:ICA65555 ILW65548:ILW65555 IVS65548:IVS65555 JFO65548:JFO65555 JPK65548:JPK65555 JZG65548:JZG65555 KJC65548:KJC65555 KSY65548:KSY65555 LCU65548:LCU65555 LMQ65548:LMQ65555 LWM65548:LWM65555 MGI65548:MGI65555 MQE65548:MQE65555 NAA65548:NAA65555 NJW65548:NJW65555 NTS65548:NTS65555 ODO65548:ODO65555 ONK65548:ONK65555 OXG65548:OXG65555 PHC65548:PHC65555 PQY65548:PQY65555 QAU65548:QAU65555 QKQ65548:QKQ65555 QUM65548:QUM65555 REI65548:REI65555 ROE65548:ROE65555 RYA65548:RYA65555 SHW65548:SHW65555 SRS65548:SRS65555 TBO65548:TBO65555 TLK65548:TLK65555 TVG65548:TVG65555 UFC65548:UFC65555 UOY65548:UOY65555 UYU65548:UYU65555 VIQ65548:VIQ65555 VSM65548:VSM65555 WCI65548:WCI65555 WME65548:WME65555 WWA65548:WWA65555 S131084:S131091 JO131084:JO131091 TK131084:TK131091 ADG131084:ADG131091 ANC131084:ANC131091 AWY131084:AWY131091 BGU131084:BGU131091 BQQ131084:BQQ131091 CAM131084:CAM131091 CKI131084:CKI131091 CUE131084:CUE131091 DEA131084:DEA131091 DNW131084:DNW131091 DXS131084:DXS131091 EHO131084:EHO131091 ERK131084:ERK131091 FBG131084:FBG131091 FLC131084:FLC131091 FUY131084:FUY131091 GEU131084:GEU131091 GOQ131084:GOQ131091 GYM131084:GYM131091 HII131084:HII131091 HSE131084:HSE131091 ICA131084:ICA131091 ILW131084:ILW131091 IVS131084:IVS131091 JFO131084:JFO131091 JPK131084:JPK131091 JZG131084:JZG131091 KJC131084:KJC131091 KSY131084:KSY131091 LCU131084:LCU131091 LMQ131084:LMQ131091 LWM131084:LWM131091 MGI131084:MGI131091 MQE131084:MQE131091 NAA131084:NAA131091 NJW131084:NJW131091 NTS131084:NTS131091 ODO131084:ODO131091 ONK131084:ONK131091 OXG131084:OXG131091 PHC131084:PHC131091 PQY131084:PQY131091 QAU131084:QAU131091 QKQ131084:QKQ131091 QUM131084:QUM131091 REI131084:REI131091 ROE131084:ROE131091 RYA131084:RYA131091 SHW131084:SHW131091 SRS131084:SRS131091 TBO131084:TBO131091 TLK131084:TLK131091 TVG131084:TVG131091 UFC131084:UFC131091 UOY131084:UOY131091 UYU131084:UYU131091 VIQ131084:VIQ131091 VSM131084:VSM131091 WCI131084:WCI131091 WME131084:WME131091 WWA131084:WWA131091 S196620:S196627 JO196620:JO196627 TK196620:TK196627 ADG196620:ADG196627 ANC196620:ANC196627 AWY196620:AWY196627 BGU196620:BGU196627 BQQ196620:BQQ196627 CAM196620:CAM196627 CKI196620:CKI196627 CUE196620:CUE196627 DEA196620:DEA196627 DNW196620:DNW196627 DXS196620:DXS196627 EHO196620:EHO196627 ERK196620:ERK196627 FBG196620:FBG196627 FLC196620:FLC196627 FUY196620:FUY196627 GEU196620:GEU196627 GOQ196620:GOQ196627 GYM196620:GYM196627 HII196620:HII196627 HSE196620:HSE196627 ICA196620:ICA196627 ILW196620:ILW196627 IVS196620:IVS196627 JFO196620:JFO196627 JPK196620:JPK196627 JZG196620:JZG196627 KJC196620:KJC196627 KSY196620:KSY196627 LCU196620:LCU196627 LMQ196620:LMQ196627 LWM196620:LWM196627 MGI196620:MGI196627 MQE196620:MQE196627 NAA196620:NAA196627 NJW196620:NJW196627 NTS196620:NTS196627 ODO196620:ODO196627 ONK196620:ONK196627 OXG196620:OXG196627 PHC196620:PHC196627 PQY196620:PQY196627 QAU196620:QAU196627 QKQ196620:QKQ196627 QUM196620:QUM196627 REI196620:REI196627 ROE196620:ROE196627 RYA196620:RYA196627 SHW196620:SHW196627 SRS196620:SRS196627 TBO196620:TBO196627 TLK196620:TLK196627 TVG196620:TVG196627 UFC196620:UFC196627 UOY196620:UOY196627 UYU196620:UYU196627 VIQ196620:VIQ196627 VSM196620:VSM196627 WCI196620:WCI196627 WME196620:WME196627 WWA196620:WWA196627 S262156:S262163 JO262156:JO262163 TK262156:TK262163 ADG262156:ADG262163 ANC262156:ANC262163 AWY262156:AWY262163 BGU262156:BGU262163 BQQ262156:BQQ262163 CAM262156:CAM262163 CKI262156:CKI262163 CUE262156:CUE262163 DEA262156:DEA262163 DNW262156:DNW262163 DXS262156:DXS262163 EHO262156:EHO262163 ERK262156:ERK262163 FBG262156:FBG262163 FLC262156:FLC262163 FUY262156:FUY262163 GEU262156:GEU262163 GOQ262156:GOQ262163 GYM262156:GYM262163 HII262156:HII262163 HSE262156:HSE262163 ICA262156:ICA262163 ILW262156:ILW262163 IVS262156:IVS262163 JFO262156:JFO262163 JPK262156:JPK262163 JZG262156:JZG262163 KJC262156:KJC262163 KSY262156:KSY262163 LCU262156:LCU262163 LMQ262156:LMQ262163 LWM262156:LWM262163 MGI262156:MGI262163 MQE262156:MQE262163 NAA262156:NAA262163 NJW262156:NJW262163 NTS262156:NTS262163 ODO262156:ODO262163 ONK262156:ONK262163 OXG262156:OXG262163 PHC262156:PHC262163 PQY262156:PQY262163 QAU262156:QAU262163 QKQ262156:QKQ262163 QUM262156:QUM262163 REI262156:REI262163 ROE262156:ROE262163 RYA262156:RYA262163 SHW262156:SHW262163 SRS262156:SRS262163 TBO262156:TBO262163 TLK262156:TLK262163 TVG262156:TVG262163 UFC262156:UFC262163 UOY262156:UOY262163 UYU262156:UYU262163 VIQ262156:VIQ262163 VSM262156:VSM262163 WCI262156:WCI262163 WME262156:WME262163 WWA262156:WWA262163 S327692:S327699 JO327692:JO327699 TK327692:TK327699 ADG327692:ADG327699 ANC327692:ANC327699 AWY327692:AWY327699 BGU327692:BGU327699 BQQ327692:BQQ327699 CAM327692:CAM327699 CKI327692:CKI327699 CUE327692:CUE327699 DEA327692:DEA327699 DNW327692:DNW327699 DXS327692:DXS327699 EHO327692:EHO327699 ERK327692:ERK327699 FBG327692:FBG327699 FLC327692:FLC327699 FUY327692:FUY327699 GEU327692:GEU327699 GOQ327692:GOQ327699 GYM327692:GYM327699 HII327692:HII327699 HSE327692:HSE327699 ICA327692:ICA327699 ILW327692:ILW327699 IVS327692:IVS327699 JFO327692:JFO327699 JPK327692:JPK327699 JZG327692:JZG327699 KJC327692:KJC327699 KSY327692:KSY327699 LCU327692:LCU327699 LMQ327692:LMQ327699 LWM327692:LWM327699 MGI327692:MGI327699 MQE327692:MQE327699 NAA327692:NAA327699 NJW327692:NJW327699 NTS327692:NTS327699 ODO327692:ODO327699 ONK327692:ONK327699 OXG327692:OXG327699 PHC327692:PHC327699 PQY327692:PQY327699 QAU327692:QAU327699 QKQ327692:QKQ327699 QUM327692:QUM327699 REI327692:REI327699 ROE327692:ROE327699 RYA327692:RYA327699 SHW327692:SHW327699 SRS327692:SRS327699 TBO327692:TBO327699 TLK327692:TLK327699 TVG327692:TVG327699 UFC327692:UFC327699 UOY327692:UOY327699 UYU327692:UYU327699 VIQ327692:VIQ327699 VSM327692:VSM327699 WCI327692:WCI327699 WME327692:WME327699 WWA327692:WWA327699 S393228:S393235 JO393228:JO393235 TK393228:TK393235 ADG393228:ADG393235 ANC393228:ANC393235 AWY393228:AWY393235 BGU393228:BGU393235 BQQ393228:BQQ393235 CAM393228:CAM393235 CKI393228:CKI393235 CUE393228:CUE393235 DEA393228:DEA393235 DNW393228:DNW393235 DXS393228:DXS393235 EHO393228:EHO393235 ERK393228:ERK393235 FBG393228:FBG393235 FLC393228:FLC393235 FUY393228:FUY393235 GEU393228:GEU393235 GOQ393228:GOQ393235 GYM393228:GYM393235 HII393228:HII393235 HSE393228:HSE393235 ICA393228:ICA393235 ILW393228:ILW393235 IVS393228:IVS393235 JFO393228:JFO393235 JPK393228:JPK393235 JZG393228:JZG393235 KJC393228:KJC393235 KSY393228:KSY393235 LCU393228:LCU393235 LMQ393228:LMQ393235 LWM393228:LWM393235 MGI393228:MGI393235 MQE393228:MQE393235 NAA393228:NAA393235 NJW393228:NJW393235 NTS393228:NTS393235 ODO393228:ODO393235 ONK393228:ONK393235 OXG393228:OXG393235 PHC393228:PHC393235 PQY393228:PQY393235 QAU393228:QAU393235 QKQ393228:QKQ393235 QUM393228:QUM393235 REI393228:REI393235 ROE393228:ROE393235 RYA393228:RYA393235 SHW393228:SHW393235 SRS393228:SRS393235 TBO393228:TBO393235 TLK393228:TLK393235 TVG393228:TVG393235 UFC393228:UFC393235 UOY393228:UOY393235 UYU393228:UYU393235 VIQ393228:VIQ393235 VSM393228:VSM393235 WCI393228:WCI393235 WME393228:WME393235 WWA393228:WWA393235 S458764:S458771 JO458764:JO458771 TK458764:TK458771 ADG458764:ADG458771 ANC458764:ANC458771 AWY458764:AWY458771 BGU458764:BGU458771 BQQ458764:BQQ458771 CAM458764:CAM458771 CKI458764:CKI458771 CUE458764:CUE458771 DEA458764:DEA458771 DNW458764:DNW458771 DXS458764:DXS458771 EHO458764:EHO458771 ERK458764:ERK458771 FBG458764:FBG458771 FLC458764:FLC458771 FUY458764:FUY458771 GEU458764:GEU458771 GOQ458764:GOQ458771 GYM458764:GYM458771 HII458764:HII458771 HSE458764:HSE458771 ICA458764:ICA458771 ILW458764:ILW458771 IVS458764:IVS458771 JFO458764:JFO458771 JPK458764:JPK458771 JZG458764:JZG458771 KJC458764:KJC458771 KSY458764:KSY458771 LCU458764:LCU458771 LMQ458764:LMQ458771 LWM458764:LWM458771 MGI458764:MGI458771 MQE458764:MQE458771 NAA458764:NAA458771 NJW458764:NJW458771 NTS458764:NTS458771 ODO458764:ODO458771 ONK458764:ONK458771 OXG458764:OXG458771 PHC458764:PHC458771 PQY458764:PQY458771 QAU458764:QAU458771 QKQ458764:QKQ458771 QUM458764:QUM458771 REI458764:REI458771 ROE458764:ROE458771 RYA458764:RYA458771 SHW458764:SHW458771 SRS458764:SRS458771 TBO458764:TBO458771 TLK458764:TLK458771 TVG458764:TVG458771 UFC458764:UFC458771 UOY458764:UOY458771 UYU458764:UYU458771 VIQ458764:VIQ458771 VSM458764:VSM458771 WCI458764:WCI458771 WME458764:WME458771 WWA458764:WWA458771 S524300:S524307 JO524300:JO524307 TK524300:TK524307 ADG524300:ADG524307 ANC524300:ANC524307 AWY524300:AWY524307 BGU524300:BGU524307 BQQ524300:BQQ524307 CAM524300:CAM524307 CKI524300:CKI524307 CUE524300:CUE524307 DEA524300:DEA524307 DNW524300:DNW524307 DXS524300:DXS524307 EHO524300:EHO524307 ERK524300:ERK524307 FBG524300:FBG524307 FLC524300:FLC524307 FUY524300:FUY524307 GEU524300:GEU524307 GOQ524300:GOQ524307 GYM524300:GYM524307 HII524300:HII524307 HSE524300:HSE524307 ICA524300:ICA524307 ILW524300:ILW524307 IVS524300:IVS524307 JFO524300:JFO524307 JPK524300:JPK524307 JZG524300:JZG524307 KJC524300:KJC524307 KSY524300:KSY524307 LCU524300:LCU524307 LMQ524300:LMQ524307 LWM524300:LWM524307 MGI524300:MGI524307 MQE524300:MQE524307 NAA524300:NAA524307 NJW524300:NJW524307 NTS524300:NTS524307 ODO524300:ODO524307 ONK524300:ONK524307 OXG524300:OXG524307 PHC524300:PHC524307 PQY524300:PQY524307 QAU524300:QAU524307 QKQ524300:QKQ524307 QUM524300:QUM524307 REI524300:REI524307 ROE524300:ROE524307 RYA524300:RYA524307 SHW524300:SHW524307 SRS524300:SRS524307 TBO524300:TBO524307 TLK524300:TLK524307 TVG524300:TVG524307 UFC524300:UFC524307 UOY524300:UOY524307 UYU524300:UYU524307 VIQ524300:VIQ524307 VSM524300:VSM524307 WCI524300:WCI524307 WME524300:WME524307 WWA524300:WWA524307 S589836:S589843 JO589836:JO589843 TK589836:TK589843 ADG589836:ADG589843 ANC589836:ANC589843 AWY589836:AWY589843 BGU589836:BGU589843 BQQ589836:BQQ589843 CAM589836:CAM589843 CKI589836:CKI589843 CUE589836:CUE589843 DEA589836:DEA589843 DNW589836:DNW589843 DXS589836:DXS589843 EHO589836:EHO589843 ERK589836:ERK589843 FBG589836:FBG589843 FLC589836:FLC589843 FUY589836:FUY589843 GEU589836:GEU589843 GOQ589836:GOQ589843 GYM589836:GYM589843 HII589836:HII589843 HSE589836:HSE589843 ICA589836:ICA589843 ILW589836:ILW589843 IVS589836:IVS589843 JFO589836:JFO589843 JPK589836:JPK589843 JZG589836:JZG589843 KJC589836:KJC589843 KSY589836:KSY589843 LCU589836:LCU589843 LMQ589836:LMQ589843 LWM589836:LWM589843 MGI589836:MGI589843 MQE589836:MQE589843 NAA589836:NAA589843 NJW589836:NJW589843 NTS589836:NTS589843 ODO589836:ODO589843 ONK589836:ONK589843 OXG589836:OXG589843 PHC589836:PHC589843 PQY589836:PQY589843 QAU589836:QAU589843 QKQ589836:QKQ589843 QUM589836:QUM589843 REI589836:REI589843 ROE589836:ROE589843 RYA589836:RYA589843 SHW589836:SHW589843 SRS589836:SRS589843 TBO589836:TBO589843 TLK589836:TLK589843 TVG589836:TVG589843 UFC589836:UFC589843 UOY589836:UOY589843 UYU589836:UYU589843 VIQ589836:VIQ589843 VSM589836:VSM589843 WCI589836:WCI589843 WME589836:WME589843 WWA589836:WWA589843 S655372:S655379 JO655372:JO655379 TK655372:TK655379 ADG655372:ADG655379 ANC655372:ANC655379 AWY655372:AWY655379 BGU655372:BGU655379 BQQ655372:BQQ655379 CAM655372:CAM655379 CKI655372:CKI655379 CUE655372:CUE655379 DEA655372:DEA655379 DNW655372:DNW655379 DXS655372:DXS655379 EHO655372:EHO655379 ERK655372:ERK655379 FBG655372:FBG655379 FLC655372:FLC655379 FUY655372:FUY655379 GEU655372:GEU655379 GOQ655372:GOQ655379 GYM655372:GYM655379 HII655372:HII655379 HSE655372:HSE655379 ICA655372:ICA655379 ILW655372:ILW655379 IVS655372:IVS655379 JFO655372:JFO655379 JPK655372:JPK655379 JZG655372:JZG655379 KJC655372:KJC655379 KSY655372:KSY655379 LCU655372:LCU655379 LMQ655372:LMQ655379 LWM655372:LWM655379 MGI655372:MGI655379 MQE655372:MQE655379 NAA655372:NAA655379 NJW655372:NJW655379 NTS655372:NTS655379 ODO655372:ODO655379 ONK655372:ONK655379 OXG655372:OXG655379 PHC655372:PHC655379 PQY655372:PQY655379 QAU655372:QAU655379 QKQ655372:QKQ655379 QUM655372:QUM655379 REI655372:REI655379 ROE655372:ROE655379 RYA655372:RYA655379 SHW655372:SHW655379 SRS655372:SRS655379 TBO655372:TBO655379 TLK655372:TLK655379 TVG655372:TVG655379 UFC655372:UFC655379 UOY655372:UOY655379 UYU655372:UYU655379 VIQ655372:VIQ655379 VSM655372:VSM655379 WCI655372:WCI655379 WME655372:WME655379 WWA655372:WWA655379 S720908:S720915 JO720908:JO720915 TK720908:TK720915 ADG720908:ADG720915 ANC720908:ANC720915 AWY720908:AWY720915 BGU720908:BGU720915 BQQ720908:BQQ720915 CAM720908:CAM720915 CKI720908:CKI720915 CUE720908:CUE720915 DEA720908:DEA720915 DNW720908:DNW720915 DXS720908:DXS720915 EHO720908:EHO720915 ERK720908:ERK720915 FBG720908:FBG720915 FLC720908:FLC720915 FUY720908:FUY720915 GEU720908:GEU720915 GOQ720908:GOQ720915 GYM720908:GYM720915 HII720908:HII720915 HSE720908:HSE720915 ICA720908:ICA720915 ILW720908:ILW720915 IVS720908:IVS720915 JFO720908:JFO720915 JPK720908:JPK720915 JZG720908:JZG720915 KJC720908:KJC720915 KSY720908:KSY720915 LCU720908:LCU720915 LMQ720908:LMQ720915 LWM720908:LWM720915 MGI720908:MGI720915 MQE720908:MQE720915 NAA720908:NAA720915 NJW720908:NJW720915 NTS720908:NTS720915 ODO720908:ODO720915 ONK720908:ONK720915 OXG720908:OXG720915 PHC720908:PHC720915 PQY720908:PQY720915 QAU720908:QAU720915 QKQ720908:QKQ720915 QUM720908:QUM720915 REI720908:REI720915 ROE720908:ROE720915 RYA720908:RYA720915 SHW720908:SHW720915 SRS720908:SRS720915 TBO720908:TBO720915 TLK720908:TLK720915 TVG720908:TVG720915 UFC720908:UFC720915 UOY720908:UOY720915 UYU720908:UYU720915 VIQ720908:VIQ720915 VSM720908:VSM720915 WCI720908:WCI720915 WME720908:WME720915 WWA720908:WWA720915 S786444:S786451 JO786444:JO786451 TK786444:TK786451 ADG786444:ADG786451 ANC786444:ANC786451 AWY786444:AWY786451 BGU786444:BGU786451 BQQ786444:BQQ786451 CAM786444:CAM786451 CKI786444:CKI786451 CUE786444:CUE786451 DEA786444:DEA786451 DNW786444:DNW786451 DXS786444:DXS786451 EHO786444:EHO786451 ERK786444:ERK786451 FBG786444:FBG786451 FLC786444:FLC786451 FUY786444:FUY786451 GEU786444:GEU786451 GOQ786444:GOQ786451 GYM786444:GYM786451 HII786444:HII786451 HSE786444:HSE786451 ICA786444:ICA786451 ILW786444:ILW786451 IVS786444:IVS786451 JFO786444:JFO786451 JPK786444:JPK786451 JZG786444:JZG786451 KJC786444:KJC786451 KSY786444:KSY786451 LCU786444:LCU786451 LMQ786444:LMQ786451 LWM786444:LWM786451 MGI786444:MGI786451 MQE786444:MQE786451 NAA786444:NAA786451 NJW786444:NJW786451 NTS786444:NTS786451 ODO786444:ODO786451 ONK786444:ONK786451 OXG786444:OXG786451 PHC786444:PHC786451 PQY786444:PQY786451 QAU786444:QAU786451 QKQ786444:QKQ786451 QUM786444:QUM786451 REI786444:REI786451 ROE786444:ROE786451 RYA786444:RYA786451 SHW786444:SHW786451 SRS786444:SRS786451 TBO786444:TBO786451 TLK786444:TLK786451 TVG786444:TVG786451 UFC786444:UFC786451 UOY786444:UOY786451 UYU786444:UYU786451 VIQ786444:VIQ786451 VSM786444:VSM786451 WCI786444:WCI786451 WME786444:WME786451 WWA786444:WWA786451 S851980:S851987 JO851980:JO851987 TK851980:TK851987 ADG851980:ADG851987 ANC851980:ANC851987 AWY851980:AWY851987 BGU851980:BGU851987 BQQ851980:BQQ851987 CAM851980:CAM851987 CKI851980:CKI851987 CUE851980:CUE851987 DEA851980:DEA851987 DNW851980:DNW851987 DXS851980:DXS851987 EHO851980:EHO851987 ERK851980:ERK851987 FBG851980:FBG851987 FLC851980:FLC851987 FUY851980:FUY851987 GEU851980:GEU851987 GOQ851980:GOQ851987 GYM851980:GYM851987 HII851980:HII851987 HSE851980:HSE851987 ICA851980:ICA851987 ILW851980:ILW851987 IVS851980:IVS851987 JFO851980:JFO851987 JPK851980:JPK851987 JZG851980:JZG851987 KJC851980:KJC851987 KSY851980:KSY851987 LCU851980:LCU851987 LMQ851980:LMQ851987 LWM851980:LWM851987 MGI851980:MGI851987 MQE851980:MQE851987 NAA851980:NAA851987 NJW851980:NJW851987 NTS851980:NTS851987 ODO851980:ODO851987 ONK851980:ONK851987 OXG851980:OXG851987 PHC851980:PHC851987 PQY851980:PQY851987 QAU851980:QAU851987 QKQ851980:QKQ851987 QUM851980:QUM851987 REI851980:REI851987 ROE851980:ROE851987 RYA851980:RYA851987 SHW851980:SHW851987 SRS851980:SRS851987 TBO851980:TBO851987 TLK851980:TLK851987 TVG851980:TVG851987 UFC851980:UFC851987 UOY851980:UOY851987 UYU851980:UYU851987 VIQ851980:VIQ851987 VSM851980:VSM851987 WCI851980:WCI851987 WME851980:WME851987 WWA851980:WWA851987 S917516:S917523 JO917516:JO917523 TK917516:TK917523 ADG917516:ADG917523 ANC917516:ANC917523 AWY917516:AWY917523 BGU917516:BGU917523 BQQ917516:BQQ917523 CAM917516:CAM917523 CKI917516:CKI917523 CUE917516:CUE917523 DEA917516:DEA917523 DNW917516:DNW917523 DXS917516:DXS917523 EHO917516:EHO917523 ERK917516:ERK917523 FBG917516:FBG917523 FLC917516:FLC917523 FUY917516:FUY917523 GEU917516:GEU917523 GOQ917516:GOQ917523 GYM917516:GYM917523 HII917516:HII917523 HSE917516:HSE917523 ICA917516:ICA917523 ILW917516:ILW917523 IVS917516:IVS917523 JFO917516:JFO917523 JPK917516:JPK917523 JZG917516:JZG917523 KJC917516:KJC917523 KSY917516:KSY917523 LCU917516:LCU917523 LMQ917516:LMQ917523 LWM917516:LWM917523 MGI917516:MGI917523 MQE917516:MQE917523 NAA917516:NAA917523 NJW917516:NJW917523 NTS917516:NTS917523 ODO917516:ODO917523 ONK917516:ONK917523 OXG917516:OXG917523 PHC917516:PHC917523 PQY917516:PQY917523 QAU917516:QAU917523 QKQ917516:QKQ917523 QUM917516:QUM917523 REI917516:REI917523 ROE917516:ROE917523 RYA917516:RYA917523 SHW917516:SHW917523 SRS917516:SRS917523 TBO917516:TBO917523 TLK917516:TLK917523 TVG917516:TVG917523 UFC917516:UFC917523 UOY917516:UOY917523 UYU917516:UYU917523 VIQ917516:VIQ917523 VSM917516:VSM917523 WCI917516:WCI917523 WME917516:WME917523 WWA917516:WWA917523 S983052:S983059 JO983052:JO983059 TK983052:TK983059 ADG983052:ADG983059 ANC983052:ANC983059 AWY983052:AWY983059 BGU983052:BGU983059 BQQ983052:BQQ983059 CAM983052:CAM983059 CKI983052:CKI983059 CUE983052:CUE983059 DEA983052:DEA983059 DNW983052:DNW983059 DXS983052:DXS983059 EHO983052:EHO983059 ERK983052:ERK983059 FBG983052:FBG983059 FLC983052:FLC983059 FUY983052:FUY983059 GEU983052:GEU983059 GOQ983052:GOQ983059 GYM983052:GYM983059 HII983052:HII983059 HSE983052:HSE983059 ICA983052:ICA983059 ILW983052:ILW983059 IVS983052:IVS983059 JFO983052:JFO983059 JPK983052:JPK983059 JZG983052:JZG983059 KJC983052:KJC983059 KSY983052:KSY983059 LCU983052:LCU983059 LMQ983052:LMQ983059 LWM983052:LWM983059 MGI983052:MGI983059 MQE983052:MQE983059 NAA983052:NAA983059 NJW983052:NJW983059 NTS983052:NTS983059 ODO983052:ODO983059 ONK983052:ONK983059 OXG983052:OXG983059 PHC983052:PHC983059 PQY983052:PQY983059 QAU983052:QAU983059 QKQ983052:QKQ983059 QUM983052:QUM983059 REI983052:REI983059 ROE983052:ROE983059 RYA983052:RYA983059 SHW983052:SHW983059 SRS983052:SRS983059 TBO983052:TBO983059 TLK983052:TLK983059 TVG983052:TVG983059 UFC983052:UFC983059 UOY983052:UOY983059 UYU983052:UYU983059 VIQ983052:VIQ983059 VSM983052:VSM983059 WCI983052:WCI983059 WME983052:WME983059 WWA983052:WWA983059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René Pilch</dc:creator>
  <cp:lastModifiedBy>Lenka Šamanová</cp:lastModifiedBy>
  <dcterms:created xsi:type="dcterms:W3CDTF">2016-11-03T18:19:23Z</dcterms:created>
  <dcterms:modified xsi:type="dcterms:W3CDTF">2016-11-10T18:09:31Z</dcterms:modified>
</cp:coreProperties>
</file>