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bo\Documents\Eratos 2019\03 Tables\"/>
    </mc:Choice>
  </mc:AlternateContent>
  <xr:revisionPtr revIDLastSave="0" documentId="8_{C8CFC492-CFBD-40C0-B9E4-6DA0D588DFC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data" sheetId="1" r:id="rId1"/>
    <sheet name="calculation" sheetId="2" r:id="rId2"/>
  </sheets>
  <calcPr calcId="181029"/>
  <fileRecoveryPr repairLoad="1"/>
</workbook>
</file>

<file path=xl/calcChain.xml><?xml version="1.0" encoding="utf-8"?>
<calcChain xmlns="http://schemas.openxmlformats.org/spreadsheetml/2006/main">
  <c r="AI44" i="2" l="1"/>
  <c r="AC44" i="2"/>
  <c r="V44" i="2"/>
  <c r="B44" i="2"/>
  <c r="AN44" i="2" s="1"/>
  <c r="A44" i="2"/>
  <c r="AO43" i="2"/>
  <c r="AJ43" i="2"/>
  <c r="AG43" i="2"/>
  <c r="V43" i="2"/>
  <c r="S43" i="2"/>
  <c r="F43" i="2"/>
  <c r="B43" i="2"/>
  <c r="A43" i="2"/>
  <c r="AN42" i="2"/>
  <c r="AJ42" i="2"/>
  <c r="AI42" i="2"/>
  <c r="AH42" i="2"/>
  <c r="AD42" i="2"/>
  <c r="Y42" i="2"/>
  <c r="V42" i="2"/>
  <c r="S42" i="2"/>
  <c r="R42" i="2"/>
  <c r="F42" i="2"/>
  <c r="B42" i="2"/>
  <c r="A42" i="2"/>
  <c r="AK41" i="2"/>
  <c r="AJ41" i="2"/>
  <c r="AH41" i="2"/>
  <c r="AD41" i="2"/>
  <c r="AC41" i="2"/>
  <c r="Q41" i="2"/>
  <c r="I41" i="2"/>
  <c r="G41" i="2"/>
  <c r="B41" i="2"/>
  <c r="A41" i="2"/>
  <c r="AI40" i="2"/>
  <c r="AG40" i="2"/>
  <c r="V40" i="2"/>
  <c r="U40" i="2"/>
  <c r="Q40" i="2"/>
  <c r="J40" i="2"/>
  <c r="F40" i="2"/>
  <c r="B40" i="2"/>
  <c r="AM41" i="2" s="1"/>
  <c r="A40" i="2"/>
  <c r="AJ39" i="2"/>
  <c r="AH39" i="2"/>
  <c r="AE39" i="2"/>
  <c r="Z39" i="2"/>
  <c r="Y39" i="2"/>
  <c r="V39" i="2"/>
  <c r="U39" i="2"/>
  <c r="S39" i="2"/>
  <c r="Q39" i="2"/>
  <c r="N39" i="2"/>
  <c r="J39" i="2"/>
  <c r="I39" i="2"/>
  <c r="B39" i="2"/>
  <c r="A39" i="2"/>
  <c r="AH38" i="2"/>
  <c r="AD38" i="2"/>
  <c r="V38" i="2"/>
  <c r="R38" i="2"/>
  <c r="L38" i="2"/>
  <c r="B38" i="2"/>
  <c r="A38" i="2"/>
  <c r="AF37" i="2"/>
  <c r="X37" i="2"/>
  <c r="V37" i="2"/>
  <c r="O37" i="2"/>
  <c r="N37" i="2"/>
  <c r="J37" i="2"/>
  <c r="F37" i="2"/>
  <c r="B37" i="2"/>
  <c r="A37" i="2"/>
  <c r="AH36" i="2"/>
  <c r="AD36" i="2"/>
  <c r="AC36" i="2"/>
  <c r="U36" i="2"/>
  <c r="Q36" i="2"/>
  <c r="P36" i="2"/>
  <c r="G36" i="2"/>
  <c r="B36" i="2"/>
  <c r="AI41" i="2" s="1"/>
  <c r="A36" i="2"/>
  <c r="AD35" i="2"/>
  <c r="AC35" i="2"/>
  <c r="Y35" i="2"/>
  <c r="U35" i="2"/>
  <c r="Q35" i="2"/>
  <c r="O35" i="2"/>
  <c r="I35" i="2"/>
  <c r="G35" i="2"/>
  <c r="B35" i="2"/>
  <c r="A35" i="2"/>
  <c r="AC34" i="2"/>
  <c r="Z34" i="2"/>
  <c r="S34" i="2"/>
  <c r="N34" i="2"/>
  <c r="L34" i="2"/>
  <c r="G34" i="2"/>
  <c r="B34" i="2"/>
  <c r="A34" i="2"/>
  <c r="X33" i="2"/>
  <c r="R33" i="2"/>
  <c r="I33" i="2"/>
  <c r="D33" i="2"/>
  <c r="B33" i="2"/>
  <c r="Y33" i="2" s="1"/>
  <c r="A33" i="2"/>
  <c r="AA32" i="2"/>
  <c r="Z32" i="2"/>
  <c r="V32" i="2"/>
  <c r="R32" i="2"/>
  <c r="L32" i="2"/>
  <c r="F32" i="2"/>
  <c r="D32" i="2"/>
  <c r="B32" i="2"/>
  <c r="A32" i="2"/>
  <c r="AC31" i="2"/>
  <c r="AA31" i="2"/>
  <c r="Y31" i="2"/>
  <c r="U31" i="2"/>
  <c r="P31" i="2"/>
  <c r="O31" i="2"/>
  <c r="I31" i="2"/>
  <c r="B31" i="2"/>
  <c r="A31" i="2"/>
  <c r="X30" i="2"/>
  <c r="U30" i="2"/>
  <c r="Q30" i="2"/>
  <c r="P30" i="2"/>
  <c r="K30" i="2"/>
  <c r="B30" i="2"/>
  <c r="A30" i="2"/>
  <c r="B29" i="2"/>
  <c r="AB42" i="2" s="1"/>
  <c r="A29" i="2"/>
  <c r="X28" i="2"/>
  <c r="R28" i="2"/>
  <c r="I28" i="2"/>
  <c r="D28" i="2"/>
  <c r="B28" i="2"/>
  <c r="Y28" i="2" s="1"/>
  <c r="A28" i="2"/>
  <c r="V27" i="2"/>
  <c r="I27" i="2"/>
  <c r="G27" i="2"/>
  <c r="B27" i="2"/>
  <c r="N27" i="2" s="1"/>
  <c r="A27" i="2"/>
  <c r="V26" i="2"/>
  <c r="U26" i="2"/>
  <c r="S26" i="2"/>
  <c r="Q26" i="2"/>
  <c r="K26" i="2"/>
  <c r="J26" i="2"/>
  <c r="I26" i="2"/>
  <c r="F26" i="2"/>
  <c r="B26" i="2"/>
  <c r="A26" i="2"/>
  <c r="V25" i="2"/>
  <c r="U25" i="2"/>
  <c r="P25" i="2"/>
  <c r="F25" i="2"/>
  <c r="B25" i="2"/>
  <c r="A25" i="2"/>
  <c r="B24" i="2"/>
  <c r="A24" i="2"/>
  <c r="U23" i="2"/>
  <c r="S23" i="2"/>
  <c r="Q23" i="2"/>
  <c r="I23" i="2"/>
  <c r="G23" i="2"/>
  <c r="D23" i="2"/>
  <c r="B23" i="2"/>
  <c r="V41" i="2" s="1"/>
  <c r="A23" i="2"/>
  <c r="S22" i="2"/>
  <c r="Q22" i="2"/>
  <c r="M22" i="2"/>
  <c r="L22" i="2"/>
  <c r="I22" i="2"/>
  <c r="G22" i="2"/>
  <c r="D22" i="2"/>
  <c r="B22" i="2"/>
  <c r="A22" i="2"/>
  <c r="B21" i="2"/>
  <c r="T43" i="2" s="1"/>
  <c r="A21" i="2"/>
  <c r="P20" i="2"/>
  <c r="O20" i="2"/>
  <c r="K20" i="2"/>
  <c r="J20" i="2"/>
  <c r="F20" i="2"/>
  <c r="D20" i="2"/>
  <c r="B20" i="2"/>
  <c r="A20" i="2"/>
  <c r="Q19" i="2"/>
  <c r="M19" i="2"/>
  <c r="L19" i="2"/>
  <c r="I19" i="2"/>
  <c r="G19" i="2"/>
  <c r="B19" i="2"/>
  <c r="A19" i="2"/>
  <c r="P18" i="2"/>
  <c r="O18" i="2"/>
  <c r="I18" i="2"/>
  <c r="D18" i="2"/>
  <c r="B18" i="2"/>
  <c r="A18" i="2"/>
  <c r="O17" i="2"/>
  <c r="N17" i="2"/>
  <c r="J17" i="2"/>
  <c r="F17" i="2"/>
  <c r="B17" i="2"/>
  <c r="A17" i="2"/>
  <c r="I16" i="2"/>
  <c r="B16" i="2"/>
  <c r="A16" i="2"/>
  <c r="K15" i="2"/>
  <c r="J15" i="2"/>
  <c r="F15" i="2"/>
  <c r="B15" i="2"/>
  <c r="A15" i="2"/>
  <c r="K14" i="2"/>
  <c r="G14" i="2"/>
  <c r="F14" i="2"/>
  <c r="B14" i="2"/>
  <c r="M41" i="2" s="1"/>
  <c r="A14" i="2"/>
  <c r="F13" i="2"/>
  <c r="B13" i="2"/>
  <c r="L44" i="2" s="1"/>
  <c r="A13" i="2"/>
  <c r="G12" i="2"/>
  <c r="F12" i="2"/>
  <c r="B12" i="2"/>
  <c r="A12" i="2"/>
  <c r="I11" i="2"/>
  <c r="G11" i="2"/>
  <c r="B11" i="2"/>
  <c r="A11" i="2"/>
  <c r="G10" i="2"/>
  <c r="B10" i="2"/>
  <c r="A10" i="2"/>
  <c r="B9" i="2"/>
  <c r="H16" i="2" s="1"/>
  <c r="A9" i="2"/>
  <c r="F8" i="2"/>
  <c r="D8" i="2"/>
  <c r="B8" i="2"/>
  <c r="G32" i="2" s="1"/>
  <c r="A8" i="2"/>
  <c r="B7" i="2"/>
  <c r="F44" i="2" s="1"/>
  <c r="A7" i="2"/>
  <c r="B6" i="2"/>
  <c r="A6" i="2"/>
  <c r="B5" i="2"/>
  <c r="A5" i="2"/>
  <c r="B4" i="2"/>
  <c r="C30" i="2" s="1"/>
  <c r="A4" i="2"/>
  <c r="AQ2" i="2"/>
  <c r="AO2" i="2"/>
  <c r="AM2" i="2"/>
  <c r="AK2" i="2"/>
  <c r="AI2" i="2"/>
  <c r="AG2" i="2"/>
  <c r="AE2" i="2"/>
  <c r="AA2" i="2"/>
  <c r="Y2" i="2"/>
  <c r="W2" i="2"/>
  <c r="S2" i="2"/>
  <c r="Q2" i="2"/>
  <c r="O2" i="2"/>
  <c r="K2" i="2"/>
  <c r="I2" i="2"/>
  <c r="G2" i="2"/>
  <c r="E2" i="2"/>
  <c r="C2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A1" i="2"/>
  <c r="J43" i="1"/>
  <c r="J42" i="1"/>
  <c r="AP2" i="2" s="1"/>
  <c r="J41" i="1"/>
  <c r="J40" i="1"/>
  <c r="AN2" i="2" s="1"/>
  <c r="J39" i="1"/>
  <c r="J38" i="1"/>
  <c r="AL2" i="2" s="1"/>
  <c r="J37" i="1"/>
  <c r="J36" i="1"/>
  <c r="AJ2" i="2" s="1"/>
  <c r="J35" i="1"/>
  <c r="J34" i="1"/>
  <c r="AH2" i="2" s="1"/>
  <c r="J33" i="1"/>
  <c r="J32" i="1"/>
  <c r="AF2" i="2" s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E44" i="2" l="1"/>
  <c r="E43" i="2"/>
  <c r="E42" i="2"/>
  <c r="E41" i="2"/>
  <c r="E37" i="2"/>
  <c r="E34" i="2"/>
  <c r="E32" i="2"/>
  <c r="E29" i="2"/>
  <c r="E24" i="2"/>
  <c r="E38" i="2"/>
  <c r="E35" i="2"/>
  <c r="E33" i="2"/>
  <c r="E27" i="2"/>
  <c r="E23" i="2"/>
  <c r="E22" i="2"/>
  <c r="E20" i="2"/>
  <c r="E17" i="2"/>
  <c r="E12" i="2"/>
  <c r="E9" i="2"/>
  <c r="E40" i="2"/>
  <c r="E36" i="2"/>
  <c r="E25" i="2"/>
  <c r="E19" i="2"/>
  <c r="E14" i="2"/>
  <c r="E13" i="2"/>
  <c r="E39" i="2"/>
  <c r="E30" i="2"/>
  <c r="E28" i="2"/>
  <c r="E21" i="2"/>
  <c r="E18" i="2"/>
  <c r="E16" i="2"/>
  <c r="W43" i="2"/>
  <c r="W38" i="2"/>
  <c r="W33" i="2"/>
  <c r="W28" i="2"/>
  <c r="W25" i="2"/>
  <c r="W42" i="2"/>
  <c r="W39" i="2"/>
  <c r="W37" i="2"/>
  <c r="W31" i="2"/>
  <c r="W26" i="2"/>
  <c r="W40" i="2"/>
  <c r="W44" i="2"/>
  <c r="W32" i="2"/>
  <c r="W35" i="2"/>
  <c r="W34" i="2"/>
  <c r="R24" i="2"/>
  <c r="P24" i="2"/>
  <c r="E31" i="2"/>
  <c r="AD2" i="2"/>
  <c r="E26" i="2"/>
  <c r="R2" i="2"/>
  <c r="V2" i="2"/>
  <c r="C7" i="2"/>
  <c r="H42" i="2"/>
  <c r="H44" i="2"/>
  <c r="H40" i="2"/>
  <c r="H39" i="2"/>
  <c r="H27" i="2"/>
  <c r="H26" i="2"/>
  <c r="H32" i="2"/>
  <c r="H15" i="2"/>
  <c r="H14" i="2"/>
  <c r="H43" i="2"/>
  <c r="H33" i="2"/>
  <c r="H28" i="2"/>
  <c r="H23" i="2"/>
  <c r="H20" i="2"/>
  <c r="H10" i="2"/>
  <c r="H41" i="2"/>
  <c r="H34" i="2"/>
  <c r="H22" i="2"/>
  <c r="H12" i="2"/>
  <c r="H11" i="2"/>
  <c r="M21" i="2"/>
  <c r="T22" i="2"/>
  <c r="C26" i="2"/>
  <c r="O29" i="2"/>
  <c r="W30" i="2"/>
  <c r="J2" i="2"/>
  <c r="E7" i="2"/>
  <c r="E8" i="2"/>
  <c r="H18" i="2"/>
  <c r="G24" i="2"/>
  <c r="H25" i="2"/>
  <c r="W27" i="2"/>
  <c r="H31" i="2"/>
  <c r="D2" i="2"/>
  <c r="L2" i="2"/>
  <c r="T2" i="2"/>
  <c r="AB2" i="2"/>
  <c r="F2" i="2"/>
  <c r="D42" i="2"/>
  <c r="D40" i="2"/>
  <c r="D39" i="2"/>
  <c r="D27" i="2"/>
  <c r="D26" i="2"/>
  <c r="D44" i="2"/>
  <c r="D41" i="2"/>
  <c r="D36" i="2"/>
  <c r="D30" i="2"/>
  <c r="D25" i="2"/>
  <c r="D24" i="2"/>
  <c r="D15" i="2"/>
  <c r="D14" i="2"/>
  <c r="D7" i="2"/>
  <c r="D6" i="2"/>
  <c r="D38" i="2"/>
  <c r="D37" i="2"/>
  <c r="D35" i="2"/>
  <c r="D31" i="2"/>
  <c r="D12" i="2"/>
  <c r="D11" i="2"/>
  <c r="D29" i="2"/>
  <c r="D19" i="2"/>
  <c r="D13" i="2"/>
  <c r="D9" i="2"/>
  <c r="D10" i="2"/>
  <c r="O42" i="2"/>
  <c r="O38" i="2"/>
  <c r="O33" i="2"/>
  <c r="O28" i="2"/>
  <c r="O25" i="2"/>
  <c r="O36" i="2"/>
  <c r="O30" i="2"/>
  <c r="O27" i="2"/>
  <c r="O24" i="2"/>
  <c r="O21" i="2"/>
  <c r="O43" i="2"/>
  <c r="O40" i="2"/>
  <c r="O26" i="2"/>
  <c r="O23" i="2"/>
  <c r="O39" i="2"/>
  <c r="O34" i="2"/>
  <c r="O32" i="2"/>
  <c r="O22" i="2"/>
  <c r="O19" i="2"/>
  <c r="J16" i="2"/>
  <c r="M16" i="2"/>
  <c r="C17" i="2"/>
  <c r="H19" i="2"/>
  <c r="H21" i="2"/>
  <c r="S21" i="2"/>
  <c r="H24" i="2"/>
  <c r="M25" i="2"/>
  <c r="J28" i="2"/>
  <c r="H29" i="2"/>
  <c r="W29" i="2"/>
  <c r="T31" i="2"/>
  <c r="T32" i="2"/>
  <c r="L33" i="2"/>
  <c r="D34" i="2"/>
  <c r="T35" i="2"/>
  <c r="H36" i="2"/>
  <c r="H37" i="2"/>
  <c r="C44" i="2"/>
  <c r="C38" i="2"/>
  <c r="C33" i="2"/>
  <c r="C28" i="2"/>
  <c r="C25" i="2"/>
  <c r="C43" i="2"/>
  <c r="C40" i="2"/>
  <c r="C32" i="2"/>
  <c r="C21" i="2"/>
  <c r="C16" i="2"/>
  <c r="C13" i="2"/>
  <c r="C8" i="2"/>
  <c r="C5" i="2"/>
  <c r="C41" i="2"/>
  <c r="C34" i="2"/>
  <c r="C22" i="2"/>
  <c r="C20" i="2"/>
  <c r="C15" i="2"/>
  <c r="C10" i="2"/>
  <c r="C37" i="2"/>
  <c r="C36" i="2"/>
  <c r="C35" i="2"/>
  <c r="C31" i="2"/>
  <c r="C27" i="2"/>
  <c r="C24" i="2"/>
  <c r="C14" i="2"/>
  <c r="C12" i="2"/>
  <c r="C11" i="2"/>
  <c r="C19" i="2"/>
  <c r="T42" i="2"/>
  <c r="T40" i="2"/>
  <c r="T39" i="2"/>
  <c r="T27" i="2"/>
  <c r="T26" i="2"/>
  <c r="T36" i="2"/>
  <c r="T30" i="2"/>
  <c r="T25" i="2"/>
  <c r="T24" i="2"/>
  <c r="T38" i="2"/>
  <c r="T41" i="2"/>
  <c r="T37" i="2"/>
  <c r="T29" i="2"/>
  <c r="R21" i="2"/>
  <c r="T44" i="2"/>
  <c r="T33" i="2"/>
  <c r="T28" i="2"/>
  <c r="T23" i="2"/>
  <c r="P21" i="2"/>
  <c r="J21" i="2"/>
  <c r="C6" i="2"/>
  <c r="C9" i="2"/>
  <c r="H13" i="2"/>
  <c r="E15" i="2"/>
  <c r="H17" i="2"/>
  <c r="D21" i="2"/>
  <c r="N21" i="2"/>
  <c r="V24" i="2"/>
  <c r="C29" i="2"/>
  <c r="R29" i="2"/>
  <c r="H35" i="2"/>
  <c r="W41" i="2"/>
  <c r="C42" i="2"/>
  <c r="AB44" i="2"/>
  <c r="H2" i="2"/>
  <c r="P2" i="2"/>
  <c r="X2" i="2"/>
  <c r="M2" i="2"/>
  <c r="N2" i="2"/>
  <c r="U2" i="2"/>
  <c r="Z2" i="2"/>
  <c r="G9" i="2"/>
  <c r="E10" i="2"/>
  <c r="E11" i="2"/>
  <c r="K41" i="2"/>
  <c r="K38" i="2"/>
  <c r="K33" i="2"/>
  <c r="K28" i="2"/>
  <c r="K25" i="2"/>
  <c r="K44" i="2"/>
  <c r="K35" i="2"/>
  <c r="K34" i="2"/>
  <c r="K29" i="2"/>
  <c r="K23" i="2"/>
  <c r="K22" i="2"/>
  <c r="K21" i="2"/>
  <c r="K16" i="2"/>
  <c r="K13" i="2"/>
  <c r="K39" i="2"/>
  <c r="K37" i="2"/>
  <c r="K31" i="2"/>
  <c r="K19" i="2"/>
  <c r="J12" i="2"/>
  <c r="K43" i="2"/>
  <c r="K42" i="2"/>
  <c r="K40" i="2"/>
  <c r="K36" i="2"/>
  <c r="K27" i="2"/>
  <c r="K24" i="2"/>
  <c r="K18" i="2"/>
  <c r="K17" i="2"/>
  <c r="L42" i="2"/>
  <c r="L43" i="2"/>
  <c r="L40" i="2"/>
  <c r="L39" i="2"/>
  <c r="L27" i="2"/>
  <c r="L26" i="2"/>
  <c r="L41" i="2"/>
  <c r="L37" i="2"/>
  <c r="L31" i="2"/>
  <c r="L28" i="2"/>
  <c r="L15" i="2"/>
  <c r="L14" i="2"/>
  <c r="L36" i="2"/>
  <c r="L35" i="2"/>
  <c r="L25" i="2"/>
  <c r="L24" i="2"/>
  <c r="L21" i="2"/>
  <c r="L18" i="2"/>
  <c r="L17" i="2"/>
  <c r="L16" i="2"/>
  <c r="J13" i="2"/>
  <c r="L30" i="2"/>
  <c r="L29" i="2"/>
  <c r="L20" i="2"/>
  <c r="I13" i="2"/>
  <c r="M44" i="2"/>
  <c r="M43" i="2"/>
  <c r="M37" i="2"/>
  <c r="M34" i="2"/>
  <c r="M32" i="2"/>
  <c r="M29" i="2"/>
  <c r="M24" i="2"/>
  <c r="M39" i="2"/>
  <c r="M26" i="2"/>
  <c r="M20" i="2"/>
  <c r="M17" i="2"/>
  <c r="M40" i="2"/>
  <c r="M42" i="2"/>
  <c r="M30" i="2"/>
  <c r="M27" i="2"/>
  <c r="J14" i="2"/>
  <c r="M38" i="2"/>
  <c r="M33" i="2"/>
  <c r="M28" i="2"/>
  <c r="M23" i="2"/>
  <c r="M15" i="2"/>
  <c r="I14" i="2"/>
  <c r="D16" i="2"/>
  <c r="N16" i="2"/>
  <c r="D17" i="2"/>
  <c r="C18" i="2"/>
  <c r="M18" i="2"/>
  <c r="I21" i="2"/>
  <c r="C23" i="2"/>
  <c r="L23" i="2"/>
  <c r="N24" i="2"/>
  <c r="Z41" i="2"/>
  <c r="Z42" i="2"/>
  <c r="Z36" i="2"/>
  <c r="Z35" i="2"/>
  <c r="Z31" i="2"/>
  <c r="Z30" i="2"/>
  <c r="Z44" i="2"/>
  <c r="Z38" i="2"/>
  <c r="Z33" i="2"/>
  <c r="U27" i="2"/>
  <c r="Z43" i="2"/>
  <c r="Z40" i="2"/>
  <c r="Z37" i="2"/>
  <c r="Z29" i="2"/>
  <c r="Z28" i="2"/>
  <c r="Y27" i="2"/>
  <c r="R27" i="2"/>
  <c r="Q27" i="2"/>
  <c r="AA29" i="2"/>
  <c r="V28" i="2"/>
  <c r="U28" i="2"/>
  <c r="AA30" i="2"/>
  <c r="P28" i="2"/>
  <c r="J29" i="2"/>
  <c r="X29" i="2"/>
  <c r="H30" i="2"/>
  <c r="M31" i="2"/>
  <c r="K32" i="2"/>
  <c r="AF40" i="2"/>
  <c r="AF42" i="2"/>
  <c r="AF38" i="2"/>
  <c r="AF43" i="2"/>
  <c r="AF36" i="2"/>
  <c r="U33" i="2"/>
  <c r="AF44" i="2"/>
  <c r="AF41" i="2"/>
  <c r="AF35" i="2"/>
  <c r="AF34" i="2"/>
  <c r="AD33" i="2"/>
  <c r="V33" i="2"/>
  <c r="AF39" i="2"/>
  <c r="AC33" i="2"/>
  <c r="Q33" i="2"/>
  <c r="AE33" i="2"/>
  <c r="T34" i="2"/>
  <c r="M35" i="2"/>
  <c r="M36" i="2"/>
  <c r="W36" i="2"/>
  <c r="H38" i="2"/>
  <c r="C39" i="2"/>
  <c r="AB40" i="2"/>
  <c r="O41" i="2"/>
  <c r="D43" i="2"/>
  <c r="O44" i="2"/>
  <c r="AB41" i="2"/>
  <c r="AB38" i="2"/>
  <c r="AB33" i="2"/>
  <c r="AB35" i="2"/>
  <c r="AB34" i="2"/>
  <c r="AB31" i="2"/>
  <c r="V29" i="2"/>
  <c r="AB37" i="2"/>
  <c r="AB39" i="2"/>
  <c r="AB36" i="2"/>
  <c r="AB30" i="2"/>
  <c r="AB32" i="2"/>
  <c r="AB43" i="2"/>
  <c r="N41" i="2"/>
  <c r="N44" i="2"/>
  <c r="N36" i="2"/>
  <c r="N35" i="2"/>
  <c r="N31" i="2"/>
  <c r="N30" i="2"/>
  <c r="N23" i="2"/>
  <c r="N22" i="2"/>
  <c r="N40" i="2"/>
  <c r="N32" i="2"/>
  <c r="N25" i="2"/>
  <c r="N19" i="2"/>
  <c r="N18" i="2"/>
  <c r="N42" i="2"/>
  <c r="N38" i="2"/>
  <c r="G15" i="2"/>
  <c r="S44" i="2"/>
  <c r="S38" i="2"/>
  <c r="S33" i="2"/>
  <c r="S28" i="2"/>
  <c r="S25" i="2"/>
  <c r="S41" i="2"/>
  <c r="S40" i="2"/>
  <c r="S32" i="2"/>
  <c r="G20" i="2"/>
  <c r="R20" i="2"/>
  <c r="X42" i="2"/>
  <c r="X44" i="2"/>
  <c r="X40" i="2"/>
  <c r="X39" i="2"/>
  <c r="X27" i="2"/>
  <c r="X26" i="2"/>
  <c r="X43" i="2"/>
  <c r="X32" i="2"/>
  <c r="X41" i="2"/>
  <c r="J25" i="2"/>
  <c r="Q25" i="2"/>
  <c r="N26" i="2"/>
  <c r="S29" i="2"/>
  <c r="S30" i="2"/>
  <c r="X31" i="2"/>
  <c r="F33" i="2"/>
  <c r="AG42" i="2"/>
  <c r="AG41" i="2"/>
  <c r="AG39" i="2"/>
  <c r="AG44" i="2"/>
  <c r="AG38" i="2"/>
  <c r="AG35" i="2"/>
  <c r="V34" i="2"/>
  <c r="AG37" i="2"/>
  <c r="AE34" i="2"/>
  <c r="X36" i="2"/>
  <c r="AG36" i="2"/>
  <c r="S37" i="2"/>
  <c r="AK42" i="2"/>
  <c r="AK39" i="2"/>
  <c r="U38" i="2"/>
  <c r="I38" i="2"/>
  <c r="AK43" i="2"/>
  <c r="AK40" i="2"/>
  <c r="Y38" i="2"/>
  <c r="X38" i="2"/>
  <c r="AI38" i="2"/>
  <c r="AC2" i="2"/>
  <c r="F41" i="2"/>
  <c r="F36" i="2"/>
  <c r="F35" i="2"/>
  <c r="F31" i="2"/>
  <c r="F30" i="2"/>
  <c r="F23" i="2"/>
  <c r="F22" i="2"/>
  <c r="F34" i="2"/>
  <c r="F29" i="2"/>
  <c r="F28" i="2"/>
  <c r="F19" i="2"/>
  <c r="F18" i="2"/>
  <c r="F11" i="2"/>
  <c r="F10" i="2"/>
  <c r="F39" i="2"/>
  <c r="G43" i="2"/>
  <c r="G38" i="2"/>
  <c r="G33" i="2"/>
  <c r="G28" i="2"/>
  <c r="G25" i="2"/>
  <c r="G39" i="2"/>
  <c r="G37" i="2"/>
  <c r="G31" i="2"/>
  <c r="G26" i="2"/>
  <c r="G21" i="2"/>
  <c r="G16" i="2"/>
  <c r="G13" i="2"/>
  <c r="G42" i="2"/>
  <c r="G40" i="2"/>
  <c r="F9" i="2"/>
  <c r="I15" i="2"/>
  <c r="F16" i="2"/>
  <c r="P42" i="2"/>
  <c r="P41" i="2"/>
  <c r="P40" i="2"/>
  <c r="P39" i="2"/>
  <c r="P27" i="2"/>
  <c r="P26" i="2"/>
  <c r="P43" i="2"/>
  <c r="P38" i="2"/>
  <c r="P35" i="2"/>
  <c r="P34" i="2"/>
  <c r="P33" i="2"/>
  <c r="P29" i="2"/>
  <c r="P23" i="2"/>
  <c r="P22" i="2"/>
  <c r="P37" i="2"/>
  <c r="P44" i="2"/>
  <c r="G17" i="2"/>
  <c r="G18" i="2"/>
  <c r="P19" i="2"/>
  <c r="N20" i="2"/>
  <c r="F21" i="2"/>
  <c r="F24" i="2"/>
  <c r="S24" i="2"/>
  <c r="R25" i="2"/>
  <c r="F27" i="2"/>
  <c r="S27" i="2"/>
  <c r="N28" i="2"/>
  <c r="G29" i="2"/>
  <c r="N29" i="2"/>
  <c r="G30" i="2"/>
  <c r="S31" i="2"/>
  <c r="AE41" i="2"/>
  <c r="AE44" i="2"/>
  <c r="AE36" i="2"/>
  <c r="AE35" i="2"/>
  <c r="AE42" i="2"/>
  <c r="AE40" i="2"/>
  <c r="AD32" i="2"/>
  <c r="AE43" i="2"/>
  <c r="AE38" i="2"/>
  <c r="J32" i="2"/>
  <c r="P32" i="2"/>
  <c r="N33" i="2"/>
  <c r="J34" i="2"/>
  <c r="R34" i="2"/>
  <c r="X34" i="2"/>
  <c r="S35" i="2"/>
  <c r="X35" i="2"/>
  <c r="S36" i="2"/>
  <c r="AE37" i="2"/>
  <c r="F38" i="2"/>
  <c r="Q38" i="2"/>
  <c r="AC38" i="2"/>
  <c r="N43" i="2"/>
  <c r="G44" i="2"/>
  <c r="AK44" i="2"/>
  <c r="R40" i="2"/>
  <c r="AD40" i="2"/>
  <c r="J44" i="2"/>
  <c r="AM44" i="2"/>
  <c r="I44" i="2"/>
  <c r="I43" i="2"/>
  <c r="I37" i="2"/>
  <c r="I34" i="2"/>
  <c r="I32" i="2"/>
  <c r="I29" i="2"/>
  <c r="I24" i="2"/>
  <c r="J41" i="2"/>
  <c r="J42" i="2"/>
  <c r="J36" i="2"/>
  <c r="J35" i="2"/>
  <c r="J31" i="2"/>
  <c r="J30" i="2"/>
  <c r="J23" i="2"/>
  <c r="J22" i="2"/>
  <c r="I12" i="2"/>
  <c r="I17" i="2"/>
  <c r="Q44" i="2"/>
  <c r="Q43" i="2"/>
  <c r="Q37" i="2"/>
  <c r="Q34" i="2"/>
  <c r="Q32" i="2"/>
  <c r="Q29" i="2"/>
  <c r="Q24" i="2"/>
  <c r="Q21" i="2"/>
  <c r="J18" i="2"/>
  <c r="R41" i="2"/>
  <c r="R43" i="2"/>
  <c r="R36" i="2"/>
  <c r="R35" i="2"/>
  <c r="R31" i="2"/>
  <c r="R30" i="2"/>
  <c r="R23" i="2"/>
  <c r="R22" i="2"/>
  <c r="J19" i="2"/>
  <c r="I20" i="2"/>
  <c r="Q20" i="2"/>
  <c r="J24" i="2"/>
  <c r="I25" i="2"/>
  <c r="Y44" i="2"/>
  <c r="Y43" i="2"/>
  <c r="Y37" i="2"/>
  <c r="Y34" i="2"/>
  <c r="Y32" i="2"/>
  <c r="Y29" i="2"/>
  <c r="R26" i="2"/>
  <c r="J27" i="2"/>
  <c r="Q28" i="2"/>
  <c r="I30" i="2"/>
  <c r="Y30" i="2"/>
  <c r="Q31" i="2"/>
  <c r="J33" i="2"/>
  <c r="I36" i="2"/>
  <c r="Y36" i="2"/>
  <c r="AJ40" i="2"/>
  <c r="AJ44" i="2"/>
  <c r="AJ38" i="2"/>
  <c r="R37" i="2"/>
  <c r="AC37" i="2"/>
  <c r="AI37" i="2"/>
  <c r="J38" i="2"/>
  <c r="AL44" i="2"/>
  <c r="AL43" i="2"/>
  <c r="AL42" i="2"/>
  <c r="AL41" i="2"/>
  <c r="R39" i="2"/>
  <c r="AD39" i="2"/>
  <c r="AI39" i="2"/>
  <c r="I40" i="2"/>
  <c r="Y40" i="2"/>
  <c r="AL40" i="2"/>
  <c r="Y41" i="2"/>
  <c r="AO44" i="2"/>
  <c r="I42" i="2"/>
  <c r="Q42" i="2"/>
  <c r="AM42" i="2"/>
  <c r="J43" i="2"/>
  <c r="AM43" i="2"/>
  <c r="R44" i="2"/>
  <c r="U44" i="2"/>
  <c r="U43" i="2"/>
  <c r="U24" i="2"/>
  <c r="U29" i="2"/>
  <c r="AC42" i="2"/>
  <c r="V30" i="2"/>
  <c r="AD44" i="2"/>
  <c r="AD43" i="2"/>
  <c r="V31" i="2"/>
  <c r="U32" i="2"/>
  <c r="AC32" i="2"/>
  <c r="U34" i="2"/>
  <c r="AD34" i="2"/>
  <c r="AH44" i="2"/>
  <c r="AH43" i="2"/>
  <c r="V35" i="2"/>
  <c r="V36" i="2"/>
  <c r="U37" i="2"/>
  <c r="AD37" i="2"/>
  <c r="AH37" i="2"/>
  <c r="AC39" i="2"/>
  <c r="AC40" i="2"/>
  <c r="AH40" i="2"/>
  <c r="U41" i="2"/>
  <c r="U42" i="2"/>
  <c r="AP44" i="2"/>
  <c r="AC43" i="2"/>
  <c r="AI43" i="2"/>
  <c r="AN43" i="2"/>
</calcChain>
</file>

<file path=xl/sharedStrings.xml><?xml version="1.0" encoding="utf-8"?>
<sst xmlns="http://schemas.openxmlformats.org/spreadsheetml/2006/main" count="206" uniqueCount="114">
  <si>
    <t>City</t>
  </si>
  <si>
    <t>Country</t>
  </si>
  <si>
    <t>School</t>
  </si>
  <si>
    <t>Latitude</t>
  </si>
  <si>
    <t>Latitude (+N/-S) decimal(°)</t>
  </si>
  <si>
    <t>Longitude (+E/-W) decimal(°)</t>
  </si>
  <si>
    <t>Date</t>
  </si>
  <si>
    <t>Gnomon height [cm]</t>
  </si>
  <si>
    <t>Shadow length [cm]</t>
  </si>
  <si>
    <t>Angle (°)</t>
  </si>
  <si>
    <t>Zagreb</t>
  </si>
  <si>
    <t>Croatia</t>
  </si>
  <si>
    <t>Elementary School Petar Zrinski</t>
  </si>
  <si>
    <t>21/03/2019</t>
  </si>
  <si>
    <t>Timisoara</t>
  </si>
  <si>
    <t>Romania</t>
  </si>
  <si>
    <t>Liceul Ioan Slavici</t>
  </si>
  <si>
    <t>Busteni</t>
  </si>
  <si>
    <t>Scoala Gimnaziala Sanatoriala</t>
  </si>
  <si>
    <t>Novi Sad</t>
  </si>
  <si>
    <t>Serbia</t>
  </si>
  <si>
    <t>Osnovna škola "Vasa Stajić"</t>
  </si>
  <si>
    <t>Margineni</t>
  </si>
  <si>
    <t>Secondary School Gh. Popescu</t>
  </si>
  <si>
    <t>Lafrançaise</t>
  </si>
  <si>
    <t>France</t>
  </si>
  <si>
    <t>Collège Antonin Perbosc</t>
  </si>
  <si>
    <t>Vigo</t>
  </si>
  <si>
    <t>Spain</t>
  </si>
  <si>
    <t>IES de Beade</t>
  </si>
  <si>
    <t>Ioannina</t>
  </si>
  <si>
    <t>Greece</t>
  </si>
  <si>
    <t>Collège Modèle Zossiméas Scholis</t>
  </si>
  <si>
    <t>Aigio</t>
  </si>
  <si>
    <t>1st High School of Aigio</t>
  </si>
  <si>
    <t>Petroupoli</t>
  </si>
  <si>
    <t>4th Junior High School</t>
  </si>
  <si>
    <t>Úbeda</t>
  </si>
  <si>
    <t>Santo Domingo Savio School</t>
  </si>
  <si>
    <t>Yamunanagar</t>
  </si>
  <si>
    <t>India</t>
  </si>
  <si>
    <t>CV Raman VIPNET Science Club</t>
  </si>
  <si>
    <t>Ngọc Quan</t>
  </si>
  <si>
    <t>Việt Nam</t>
  </si>
  <si>
    <t>Ngoc Quan High School</t>
  </si>
  <si>
    <t>Angle</t>
  </si>
  <si>
    <t>thị trấn Vôi</t>
  </si>
  <si>
    <t>Voi Secondary School</t>
  </si>
  <si>
    <t>Hoài Đức</t>
  </si>
  <si>
    <t>Van Xuân High school</t>
  </si>
  <si>
    <t>Kim Sơn</t>
  </si>
  <si>
    <t>Kim Sơn Secondary School</t>
  </si>
  <si>
    <t>Hà Nội BVD</t>
  </si>
  <si>
    <t>THCS Bế Văn Đàn</t>
  </si>
  <si>
    <t>Hà Nội Star</t>
  </si>
  <si>
    <t>Ngoi sao Ha Noi Secondary School</t>
  </si>
  <si>
    <t>Hà Đông</t>
  </si>
  <si>
    <t>Trần Hưng Đạo Hà Đông High school</t>
  </si>
  <si>
    <t>Thuỷ Sơn</t>
  </si>
  <si>
    <t>Ly Thuong Kiet High School</t>
  </si>
  <si>
    <t>Hải Phòng TP</t>
  </si>
  <si>
    <t>Thai Phien High School</t>
  </si>
  <si>
    <t>Hải Phòng LQD</t>
  </si>
  <si>
    <t>Lê Quý Đôn High School</t>
  </si>
  <si>
    <t>Toàn Thắng</t>
  </si>
  <si>
    <t>Nghia Dan High school</t>
  </si>
  <si>
    <t>Bột Xuyên</t>
  </si>
  <si>
    <t>Brazil</t>
  </si>
  <si>
    <t>THCS Bột Xuyên</t>
  </si>
  <si>
    <t>Đông Hưng CPHQ</t>
  </si>
  <si>
    <t>THCS chuyên Phạm Huy Quang</t>
  </si>
  <si>
    <t>Đông Hưng BDQ</t>
  </si>
  <si>
    <t>Bac Dong Quan High School</t>
  </si>
  <si>
    <t>Nam Định</t>
  </si>
  <si>
    <t>Mỹ Lộc High School</t>
  </si>
  <si>
    <t>Hoằng Giang</t>
  </si>
  <si>
    <t>Hoang Giang Secondary School</t>
  </si>
  <si>
    <t>Vinh</t>
  </si>
  <si>
    <t>THPT Dân tộc Nội trú số 2</t>
  </si>
  <si>
    <t>Bayamón</t>
  </si>
  <si>
    <t>Puerto Rico</t>
  </si>
  <si>
    <t>AECM Carribean University</t>
  </si>
  <si>
    <t>Đắk-ơ THCS</t>
  </si>
  <si>
    <t>Dak O Secondary School</t>
  </si>
  <si>
    <t>Đắk-ơ THPT</t>
  </si>
  <si>
    <t>Dak O High School</t>
  </si>
  <si>
    <t>Tân Thạnh Đông</t>
  </si>
  <si>
    <t>Trung Phu High School</t>
  </si>
  <si>
    <t>Biên Hòa NQ</t>
  </si>
  <si>
    <t>Ngo Quyen High School</t>
  </si>
  <si>
    <t>Rio de Janeiro</t>
  </si>
  <si>
    <t>Biên Hòa LQDLBT</t>
  </si>
  <si>
    <t>Centro Educacional Nosso Mundo</t>
  </si>
  <si>
    <t>Le Quy Don-Long Binh Tan High School</t>
  </si>
  <si>
    <t>Hồ Chí Minh City PL</t>
  </si>
  <si>
    <t>Phuoc Long High School</t>
  </si>
  <si>
    <t>Hồ Chí Minh City NAN</t>
  </si>
  <si>
    <t>Nguyen An Ninh High School</t>
  </si>
  <si>
    <t>Hồ Chí Minh City NT</t>
  </si>
  <si>
    <t>Nguyen Trai High School</t>
  </si>
  <si>
    <t>Hồ Chí Minh City NVL</t>
  </si>
  <si>
    <t>THPT Nguyễn Văn Linh</t>
  </si>
  <si>
    <t>Thanh Trì</t>
  </si>
  <si>
    <t xml:space="preserve">Thanh Tri secondary school </t>
  </si>
  <si>
    <t>C</t>
  </si>
  <si>
    <t>I</t>
  </si>
  <si>
    <t>R</t>
  </si>
  <si>
    <t>U</t>
  </si>
  <si>
    <t>M</t>
  </si>
  <si>
    <t>F</t>
  </si>
  <si>
    <t>E</t>
  </si>
  <si>
    <t>N</t>
  </si>
  <si>
    <t>DISTANCE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</si>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</sst>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m\ yyyy"/>
    <numFmt numFmtId="165" formatCode="0.000"/>
    <numFmt numFmtId="166" formatCode="#,##0.0"/>
    <numFmt numFmtId="167" formatCode="0.0"/>
  </numFmts>
  <fonts count="16" x14ac:knownFonts="1">
    <font>
      <sz val="10"/>
      <color rgb="FF000000"/>
      <name val="Arial"/>
    </font>
    <font>
      <b/>
      <sz val="18"/>
      <name val="Arial"/>
    </font>
    <font>
      <sz val="10"/>
      <name val="Arial"/>
    </font>
    <font>
      <sz val="9"/>
      <color rgb="FF000000"/>
      <name val="Arial"/>
    </font>
    <font>
      <sz val="11"/>
      <name val="Arial"/>
    </font>
    <font>
      <sz val="10"/>
      <color rgb="FF000000"/>
      <name val="Arial"/>
    </font>
    <font>
      <sz val="9"/>
      <name val="Arial"/>
    </font>
    <font>
      <b/>
      <sz val="11"/>
      <color rgb="FFFFFFFF"/>
      <name val="Arial"/>
    </font>
    <font>
      <b/>
      <sz val="9"/>
      <color rgb="FFFFFFFF"/>
      <name val="Arial"/>
    </font>
    <font>
      <b/>
      <sz val="10"/>
      <color rgb="FFFFFFFF"/>
      <name val="Arial"/>
    </font>
    <font>
      <sz val="8"/>
      <color rgb="FF000000"/>
      <name val="Arial"/>
    </font>
    <font>
      <sz val="9"/>
      <color rgb="FFFFFFFF"/>
      <name val="Arial"/>
    </font>
    <font>
      <sz val="11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9B5C2"/>
        <bgColor rgb="FF49B5C2"/>
      </patternFill>
    </fill>
    <fill>
      <patternFill patternType="solid">
        <fgColor rgb="FF3A3E51"/>
        <bgColor rgb="FF3A3E51"/>
      </patternFill>
    </fill>
    <fill>
      <patternFill patternType="solid">
        <fgColor rgb="FF4EA628"/>
        <bgColor rgb="FF4EA628"/>
      </patternFill>
    </fill>
    <fill>
      <patternFill patternType="solid">
        <fgColor rgb="FFF6C5C5"/>
        <bgColor rgb="FFF6C5C5"/>
      </patternFill>
    </fill>
    <fill>
      <patternFill patternType="solid">
        <fgColor rgb="FF88FF88"/>
        <bgColor rgb="FF88FF88"/>
      </patternFill>
    </fill>
    <fill>
      <patternFill patternType="solid">
        <fgColor rgb="FFCBFFC8"/>
        <bgColor rgb="FFCBFFC8"/>
      </patternFill>
    </fill>
    <fill>
      <patternFill patternType="solid">
        <fgColor rgb="FFD14C4C"/>
        <bgColor rgb="FFD14C4C"/>
      </patternFill>
    </fill>
    <fill>
      <patternFill patternType="solid">
        <fgColor rgb="FFFBFFB9"/>
        <bgColor rgb="FFFBFFB9"/>
      </patternFill>
    </fill>
    <fill>
      <patternFill patternType="solid">
        <fgColor rgb="FFF26E6E"/>
        <bgColor rgb="FFF26E6E"/>
      </patternFill>
    </fill>
    <fill>
      <patternFill patternType="solid">
        <fgColor rgb="FF38761D"/>
        <bgColor rgb="FF38761D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65" fontId="4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4" fontId="2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164" fontId="6" fillId="2" borderId="0" xfId="0" applyNumberFormat="1" applyFont="1" applyFill="1" applyAlignment="1">
      <alignment horizontal="center" textRotation="45" wrapText="1"/>
    </xf>
    <xf numFmtId="0" fontId="6" fillId="0" borderId="0" xfId="0" applyFont="1" applyAlignment="1">
      <alignment textRotation="45" wrapText="1"/>
    </xf>
    <xf numFmtId="0" fontId="3" fillId="0" borderId="0" xfId="0" applyFont="1" applyAlignment="1">
      <alignment textRotation="45" wrapText="1"/>
    </xf>
    <xf numFmtId="0" fontId="7" fillId="3" borderId="0" xfId="0" applyFont="1" applyFill="1" applyAlignment="1">
      <alignment horizontal="center" vertical="center" wrapText="1"/>
    </xf>
    <xf numFmtId="165" fontId="8" fillId="3" borderId="0" xfId="0" applyNumberFormat="1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66" fontId="9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right" wrapText="1"/>
    </xf>
    <xf numFmtId="0" fontId="5" fillId="2" borderId="0" xfId="0" applyFont="1" applyFill="1" applyAlignment="1">
      <alignment horizontal="right" wrapText="1"/>
    </xf>
    <xf numFmtId="167" fontId="5" fillId="2" borderId="0" xfId="0" applyNumberFormat="1" applyFont="1" applyFill="1" applyAlignment="1">
      <alignment horizontal="right" wrapText="1"/>
    </xf>
    <xf numFmtId="167" fontId="0" fillId="2" borderId="0" xfId="0" applyNumberFormat="1" applyFill="1" applyAlignment="1">
      <alignment horizontal="right" wrapText="1"/>
    </xf>
    <xf numFmtId="165" fontId="5" fillId="2" borderId="0" xfId="0" applyNumberFormat="1" applyFont="1" applyFill="1" applyAlignment="1">
      <alignment horizontal="right" wrapText="1"/>
    </xf>
    <xf numFmtId="0" fontId="5" fillId="2" borderId="0" xfId="0" applyFont="1" applyFill="1"/>
    <xf numFmtId="165" fontId="5" fillId="2" borderId="0" xfId="0" applyNumberFormat="1" applyFont="1" applyFill="1" applyAlignment="1">
      <alignment horizontal="center" wrapText="1"/>
    </xf>
    <xf numFmtId="0" fontId="10" fillId="2" borderId="0" xfId="0" applyFont="1" applyFill="1"/>
    <xf numFmtId="167" fontId="5" fillId="2" borderId="0" xfId="0" applyNumberFormat="1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textRotation="45" wrapText="1"/>
    </xf>
    <xf numFmtId="0" fontId="6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7" fontId="5" fillId="0" borderId="0" xfId="0" applyNumberFormat="1" applyFont="1" applyAlignment="1">
      <alignment horizontal="right" wrapText="1"/>
    </xf>
    <xf numFmtId="167" fontId="11" fillId="3" borderId="0" xfId="0" applyNumberFormat="1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center"/>
    </xf>
    <xf numFmtId="0" fontId="0" fillId="2" borderId="1" xfId="0" applyFill="1" applyBorder="1"/>
    <xf numFmtId="0" fontId="0" fillId="0" borderId="0" xfId="0"/>
    <xf numFmtId="0" fontId="0" fillId="2" borderId="0" xfId="0" applyFill="1"/>
    <xf numFmtId="165" fontId="0" fillId="2" borderId="0" xfId="0" applyNumberFormat="1" applyFill="1" applyAlignment="1">
      <alignment horizontal="center" wrapText="1"/>
    </xf>
    <xf numFmtId="165" fontId="0" fillId="2" borderId="0" xfId="0" applyNumberFormat="1" applyFill="1" applyAlignment="1">
      <alignment horizontal="right" wrapText="1"/>
    </xf>
    <xf numFmtId="0" fontId="0" fillId="2" borderId="0" xfId="0" applyFill="1" applyAlignment="1">
      <alignment horizontal="right" wrapText="1"/>
    </xf>
    <xf numFmtId="167" fontId="0" fillId="0" borderId="0" xfId="0" applyNumberFormat="1" applyAlignment="1">
      <alignment horizontal="right" wrapText="1"/>
    </xf>
    <xf numFmtId="0" fontId="12" fillId="2" borderId="0" xfId="0" applyFont="1" applyFill="1"/>
    <xf numFmtId="0" fontId="0" fillId="2" borderId="0" xfId="0" applyFill="1" applyAlignment="1">
      <alignment wrapText="1"/>
    </xf>
    <xf numFmtId="165" fontId="6" fillId="3" borderId="0" xfId="0" applyNumberFormat="1" applyFont="1" applyFill="1" applyAlignment="1">
      <alignment horizontal="left" vertical="center" wrapText="1"/>
    </xf>
    <xf numFmtId="165" fontId="6" fillId="2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11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165" fontId="0" fillId="2" borderId="0" xfId="0" applyNumberFormat="1" applyFill="1" applyAlignment="1">
      <alignment horizontal="center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165" fontId="1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165" fontId="11" fillId="3" borderId="0" xfId="0" applyNumberFormat="1" applyFont="1" applyFill="1" applyAlignment="1">
      <alignment vertical="center" wrapText="1"/>
    </xf>
    <xf numFmtId="165" fontId="6" fillId="3" borderId="0" xfId="0" applyNumberFormat="1" applyFont="1" applyFill="1" applyAlignment="1">
      <alignment vertical="center" wrapText="1"/>
    </xf>
    <xf numFmtId="165" fontId="11" fillId="3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 wrapText="1"/>
    </xf>
    <xf numFmtId="2" fontId="6" fillId="2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0" fontId="13" fillId="4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10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11" borderId="0" xfId="0" applyFont="1" applyFill="1" applyAlignment="1">
      <alignment horizontal="left" vertical="center"/>
    </xf>
    <xf numFmtId="0" fontId="13" fillId="11" borderId="0" xfId="0" applyFont="1" applyFill="1" applyAlignment="1">
      <alignment horizontal="left" vertical="center" wrapText="1"/>
    </xf>
    <xf numFmtId="0" fontId="13" fillId="12" borderId="0" xfId="0" applyFont="1" applyFill="1" applyAlignment="1">
      <alignment horizontal="left" vertical="center" wrapText="1"/>
    </xf>
    <xf numFmtId="0" fontId="13" fillId="8" borderId="0" xfId="0" applyFont="1" applyFill="1" applyAlignment="1">
      <alignment horizontal="left" vertical="center" wrapText="1"/>
    </xf>
    <xf numFmtId="0" fontId="13" fillId="1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4">
    <dxf>
      <fill>
        <patternFill patternType="solid">
          <fgColor rgb="FFB7E1CD"/>
          <bgColor rgb="FFB7E1CD"/>
        </patternFill>
      </fill>
    </dxf>
    <dxf>
      <font>
        <color rgb="FFFFFFFF"/>
      </font>
      <fill>
        <patternFill patternType="solid">
          <fgColor rgb="FFD14C4C"/>
          <bgColor rgb="FFD14C4C"/>
        </patternFill>
      </fill>
    </dxf>
    <dxf>
      <font>
        <color rgb="FFFFFFFF"/>
      </font>
      <fill>
        <patternFill patternType="solid">
          <fgColor rgb="FFF26E6E"/>
          <bgColor rgb="FFF26E6E"/>
        </patternFill>
      </fill>
    </dxf>
    <dxf>
      <font>
        <color rgb="FF000000"/>
      </font>
      <fill>
        <patternFill patternType="solid">
          <fgColor rgb="FFF6C5C5"/>
          <bgColor rgb="FFF6C5C5"/>
        </patternFill>
      </fill>
    </dxf>
    <dxf>
      <font>
        <color rgb="FF000000"/>
      </font>
      <fill>
        <patternFill patternType="solid">
          <fgColor rgb="FFFBFFB9"/>
          <bgColor rgb="FFFBFFB9"/>
        </patternFill>
      </fill>
    </dxf>
    <dxf>
      <font>
        <color rgb="FF000000"/>
      </font>
      <fill>
        <patternFill patternType="solid">
          <fgColor rgb="FFCBFFC8"/>
          <bgColor rgb="FFCBFFC8"/>
        </patternFill>
      </fill>
    </dxf>
    <dxf>
      <font>
        <color rgb="FF000000"/>
      </font>
      <fill>
        <patternFill patternType="solid">
          <fgColor rgb="FF88FF88"/>
          <bgColor rgb="FF88FF88"/>
        </patternFill>
      </fill>
    </dxf>
    <dxf>
      <font>
        <color rgb="FFFFFFFF"/>
      </font>
      <fill>
        <patternFill patternType="solid">
          <fgColor rgb="FF4EA628"/>
          <bgColor rgb="FF4EA628"/>
        </patternFill>
      </fill>
    </dxf>
    <dxf>
      <font>
        <color rgb="FFFFFFFF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best partnership-style" pivot="0" count="2" xr9:uid="{00000000-0011-0000-FFFF-FFFF00000000}">
      <tableStyleElement type="firstRowStripe" dxfId="13"/>
      <tableStyleElement type="secondRowStripe" dxfId="12"/>
    </tableStyle>
    <tableStyle name="calculation-style" pivot="0" count="2" xr9:uid="{00000000-0011-0000-FFFF-FFFF01000000}"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2" displayName="Table_2" ref="B4" headerRowCount="0">
  <tableColumns count="1">
    <tableColumn id="1" xr3:uid="{00000000-0010-0000-0000-000001000000}" name="Column1"/>
  </tableColumns>
  <tableStyleInfo name="calculation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3"/>
  <sheetViews>
    <sheetView showGridLines="0" showRowColHeader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29" sqref="O29"/>
    </sheetView>
  </sheetViews>
  <sheetFormatPr baseColWidth="10" defaultColWidth="14.42578125" defaultRowHeight="12.75" customHeight="1" x14ac:dyDescent="0.2"/>
  <cols>
    <col min="1" max="1" width="0.42578125" customWidth="1"/>
    <col min="2" max="2" width="20.85546875" customWidth="1"/>
    <col min="3" max="3" width="10.42578125" customWidth="1"/>
    <col min="4" max="4" width="28.5703125" customWidth="1"/>
    <col min="5" max="5" width="10" customWidth="1"/>
    <col min="6" max="6" width="10.5703125" customWidth="1"/>
    <col min="7" max="7" width="10.85546875" customWidth="1"/>
    <col min="8" max="8" width="8.7109375" customWidth="1"/>
    <col min="9" max="9" width="12.42578125" customWidth="1"/>
    <col min="10" max="10" width="8" customWidth="1"/>
  </cols>
  <sheetData>
    <row r="1" spans="1:10" ht="9" customHeight="1" x14ac:dyDescent="0.35">
      <c r="A1" s="1"/>
      <c r="B1" s="2">
        <v>43525</v>
      </c>
      <c r="C1" s="3"/>
      <c r="D1" s="4"/>
      <c r="E1" s="5"/>
      <c r="F1" s="5"/>
      <c r="G1" s="7"/>
      <c r="H1" s="8"/>
      <c r="I1" s="8"/>
      <c r="J1" s="9"/>
    </row>
    <row r="2" spans="1:10" ht="38.25" customHeight="1" x14ac:dyDescent="0.2">
      <c r="A2" s="3"/>
      <c r="B2" s="13" t="s">
        <v>0</v>
      </c>
      <c r="C2" s="13" t="s">
        <v>1</v>
      </c>
      <c r="D2" s="13" t="s">
        <v>2</v>
      </c>
      <c r="E2" s="14" t="s">
        <v>4</v>
      </c>
      <c r="F2" s="14" t="s">
        <v>5</v>
      </c>
      <c r="G2" s="15" t="s">
        <v>6</v>
      </c>
      <c r="H2" s="16" t="s">
        <v>7</v>
      </c>
      <c r="I2" s="16" t="s">
        <v>8</v>
      </c>
      <c r="J2" s="13" t="s">
        <v>9</v>
      </c>
    </row>
    <row r="3" spans="1:10" ht="12" customHeight="1" x14ac:dyDescent="0.2">
      <c r="A3" s="4"/>
      <c r="B3" s="17" t="s">
        <v>10</v>
      </c>
      <c r="C3" s="18" t="s">
        <v>11</v>
      </c>
      <c r="D3" s="18" t="s">
        <v>12</v>
      </c>
      <c r="E3" s="19">
        <v>45.811999999999998</v>
      </c>
      <c r="F3" s="20">
        <v>15.959</v>
      </c>
      <c r="G3" s="21" t="s">
        <v>13</v>
      </c>
      <c r="H3" s="22">
        <v>100</v>
      </c>
      <c r="I3" s="22">
        <v>101</v>
      </c>
      <c r="J3" s="23">
        <f t="shared" ref="J3:J43" si="0">ROUND(DEGREES(ATAN(I3/H3)),1)</f>
        <v>45.3</v>
      </c>
    </row>
    <row r="4" spans="1:10" ht="12" customHeight="1" x14ac:dyDescent="0.2">
      <c r="A4" s="4"/>
      <c r="B4" s="17" t="s">
        <v>14</v>
      </c>
      <c r="C4" s="17" t="s">
        <v>15</v>
      </c>
      <c r="D4" s="6" t="s">
        <v>16</v>
      </c>
      <c r="E4" s="19">
        <v>45.744999999999997</v>
      </c>
      <c r="F4" s="24">
        <v>21.251999999999999</v>
      </c>
      <c r="G4" s="21" t="s">
        <v>13</v>
      </c>
      <c r="H4" s="22">
        <v>100</v>
      </c>
      <c r="I4" s="22">
        <v>101.4</v>
      </c>
      <c r="J4" s="23">
        <f t="shared" si="0"/>
        <v>45.4</v>
      </c>
    </row>
    <row r="5" spans="1:10" ht="12" customHeight="1" x14ac:dyDescent="0.2">
      <c r="A5" s="3"/>
      <c r="B5" s="6" t="s">
        <v>17</v>
      </c>
      <c r="C5" s="25" t="s">
        <v>15</v>
      </c>
      <c r="D5" s="25" t="s">
        <v>18</v>
      </c>
      <c r="E5" s="26">
        <v>45.415999999999997</v>
      </c>
      <c r="F5" s="24">
        <v>25.535</v>
      </c>
      <c r="G5" s="21" t="s">
        <v>13</v>
      </c>
      <c r="H5" s="22">
        <v>17.899999999999999</v>
      </c>
      <c r="I5" s="22">
        <v>18</v>
      </c>
      <c r="J5" s="23">
        <f t="shared" si="0"/>
        <v>45.2</v>
      </c>
    </row>
    <row r="6" spans="1:10" ht="12" customHeight="1" x14ac:dyDescent="0.2">
      <c r="A6" s="3"/>
      <c r="B6" s="25" t="s">
        <v>19</v>
      </c>
      <c r="C6" s="25" t="s">
        <v>20</v>
      </c>
      <c r="D6" s="25" t="s">
        <v>21</v>
      </c>
      <c r="E6" s="26">
        <v>45.246000000000002</v>
      </c>
      <c r="F6" s="24">
        <v>19.827000000000002</v>
      </c>
      <c r="G6" s="21" t="s">
        <v>13</v>
      </c>
      <c r="H6" s="22">
        <v>100</v>
      </c>
      <c r="I6" s="22">
        <v>100.7</v>
      </c>
      <c r="J6" s="23">
        <f t="shared" si="0"/>
        <v>45.2</v>
      </c>
    </row>
    <row r="7" spans="1:10" ht="12" customHeight="1" x14ac:dyDescent="0.2">
      <c r="A7" s="3"/>
      <c r="B7" s="25" t="s">
        <v>22</v>
      </c>
      <c r="C7" s="25" t="s">
        <v>15</v>
      </c>
      <c r="D7" s="25" t="s">
        <v>23</v>
      </c>
      <c r="E7" s="26">
        <v>44.533000000000001</v>
      </c>
      <c r="F7" s="24">
        <v>24.553999999999998</v>
      </c>
      <c r="G7" s="21" t="s">
        <v>13</v>
      </c>
      <c r="H7" s="22">
        <v>100</v>
      </c>
      <c r="I7" s="22">
        <v>97.7</v>
      </c>
      <c r="J7" s="23">
        <f t="shared" si="0"/>
        <v>44.3</v>
      </c>
    </row>
    <row r="8" spans="1:10" ht="12" customHeight="1" x14ac:dyDescent="0.2">
      <c r="A8" s="4"/>
      <c r="B8" s="6" t="s">
        <v>24</v>
      </c>
      <c r="C8" s="6" t="s">
        <v>25</v>
      </c>
      <c r="D8" s="6" t="s">
        <v>26</v>
      </c>
      <c r="E8" s="26">
        <v>44.127000000000002</v>
      </c>
      <c r="F8" s="24">
        <v>1.2370000000000001</v>
      </c>
      <c r="G8" s="21" t="s">
        <v>13</v>
      </c>
      <c r="H8" s="22">
        <v>100</v>
      </c>
      <c r="I8" s="22">
        <v>96</v>
      </c>
      <c r="J8" s="23">
        <f t="shared" si="0"/>
        <v>43.8</v>
      </c>
    </row>
    <row r="9" spans="1:10" ht="12" customHeight="1" x14ac:dyDescent="0.2">
      <c r="A9" s="3"/>
      <c r="B9" s="25" t="s">
        <v>27</v>
      </c>
      <c r="C9" s="25" t="s">
        <v>28</v>
      </c>
      <c r="D9" s="25" t="s">
        <v>29</v>
      </c>
      <c r="E9" s="26">
        <v>42.201000000000001</v>
      </c>
      <c r="F9" s="24">
        <v>-8.7159999999999993</v>
      </c>
      <c r="G9" s="21" t="s">
        <v>13</v>
      </c>
      <c r="H9" s="22">
        <v>96.2</v>
      </c>
      <c r="I9" s="28">
        <v>87.1</v>
      </c>
      <c r="J9" s="23">
        <f t="shared" si="0"/>
        <v>42.2</v>
      </c>
    </row>
    <row r="10" spans="1:10" ht="12" customHeight="1" x14ac:dyDescent="0.2">
      <c r="A10" s="3"/>
      <c r="B10" s="25" t="s">
        <v>30</v>
      </c>
      <c r="C10" s="25" t="s">
        <v>31</v>
      </c>
      <c r="D10" s="29" t="s">
        <v>32</v>
      </c>
      <c r="E10" s="26">
        <v>39.664999999999999</v>
      </c>
      <c r="F10" s="24">
        <v>20.846</v>
      </c>
      <c r="G10" s="21" t="s">
        <v>13</v>
      </c>
      <c r="H10" s="22">
        <v>100</v>
      </c>
      <c r="I10" s="28">
        <v>82.3</v>
      </c>
      <c r="J10" s="23">
        <f t="shared" si="0"/>
        <v>39.5</v>
      </c>
    </row>
    <row r="11" spans="1:10" ht="12" customHeight="1" x14ac:dyDescent="0.2">
      <c r="A11" s="3"/>
      <c r="B11" s="25" t="s">
        <v>33</v>
      </c>
      <c r="C11" s="25" t="s">
        <v>31</v>
      </c>
      <c r="D11" s="25" t="s">
        <v>34</v>
      </c>
      <c r="E11" s="26">
        <v>38.252000000000002</v>
      </c>
      <c r="F11" s="24">
        <v>22.079000000000001</v>
      </c>
      <c r="G11" s="21" t="s">
        <v>13</v>
      </c>
      <c r="H11" s="22">
        <v>30</v>
      </c>
      <c r="I11" s="22">
        <v>23.6</v>
      </c>
      <c r="J11" s="23">
        <f t="shared" si="0"/>
        <v>38.200000000000003</v>
      </c>
    </row>
    <row r="12" spans="1:10" ht="12" customHeight="1" x14ac:dyDescent="0.2">
      <c r="A12" s="3"/>
      <c r="B12" s="25" t="s">
        <v>35</v>
      </c>
      <c r="C12" s="25" t="s">
        <v>31</v>
      </c>
      <c r="D12" s="25" t="s">
        <v>36</v>
      </c>
      <c r="E12" s="26">
        <v>38.036000000000001</v>
      </c>
      <c r="F12" s="24">
        <v>23.673999999999999</v>
      </c>
      <c r="G12" s="21" t="s">
        <v>13</v>
      </c>
      <c r="H12" s="22">
        <v>60</v>
      </c>
      <c r="I12" s="22">
        <v>46.9</v>
      </c>
      <c r="J12" s="23">
        <f t="shared" si="0"/>
        <v>38</v>
      </c>
    </row>
    <row r="13" spans="1:10" ht="12" customHeight="1" x14ac:dyDescent="0.2">
      <c r="A13" s="3"/>
      <c r="B13" s="6" t="s">
        <v>37</v>
      </c>
      <c r="C13" s="25" t="s">
        <v>28</v>
      </c>
      <c r="D13" s="6" t="s">
        <v>38</v>
      </c>
      <c r="E13" s="26">
        <v>38.017000000000003</v>
      </c>
      <c r="F13" s="24">
        <v>3.367</v>
      </c>
      <c r="G13" s="21" t="s">
        <v>13</v>
      </c>
      <c r="H13" s="22">
        <v>119.9</v>
      </c>
      <c r="I13" s="22">
        <v>92.8</v>
      </c>
      <c r="J13" s="23">
        <f t="shared" si="0"/>
        <v>37.700000000000003</v>
      </c>
    </row>
    <row r="14" spans="1:10" ht="12" customHeight="1" x14ac:dyDescent="0.2">
      <c r="A14" s="3"/>
      <c r="B14" s="6" t="s">
        <v>39</v>
      </c>
      <c r="C14" s="25" t="s">
        <v>40</v>
      </c>
      <c r="D14" s="30" t="s">
        <v>41</v>
      </c>
      <c r="E14" s="26">
        <v>30.1403</v>
      </c>
      <c r="F14" s="24">
        <v>77.275000000000006</v>
      </c>
      <c r="G14" s="21" t="s">
        <v>13</v>
      </c>
      <c r="H14" s="22">
        <v>28</v>
      </c>
      <c r="I14" s="22">
        <v>16.100000000000001</v>
      </c>
      <c r="J14" s="23">
        <f t="shared" si="0"/>
        <v>29.9</v>
      </c>
    </row>
    <row r="15" spans="1:10" ht="12" customHeight="1" x14ac:dyDescent="0.2">
      <c r="A15" s="3"/>
      <c r="B15" s="17" t="s">
        <v>42</v>
      </c>
      <c r="C15" s="18" t="s">
        <v>43</v>
      </c>
      <c r="D15" s="25" t="s">
        <v>44</v>
      </c>
      <c r="E15" s="26">
        <v>21.622</v>
      </c>
      <c r="F15" s="24">
        <v>105.16200000000001</v>
      </c>
      <c r="G15" s="21" t="s">
        <v>13</v>
      </c>
      <c r="H15" s="34">
        <v>48</v>
      </c>
      <c r="I15" s="34">
        <v>19</v>
      </c>
      <c r="J15" s="23">
        <f t="shared" si="0"/>
        <v>21.6</v>
      </c>
    </row>
    <row r="16" spans="1:10" ht="12" customHeight="1" x14ac:dyDescent="0.2">
      <c r="A16" s="3"/>
      <c r="B16" s="17" t="s">
        <v>46</v>
      </c>
      <c r="C16" s="18" t="s">
        <v>43</v>
      </c>
      <c r="D16" s="25" t="s">
        <v>47</v>
      </c>
      <c r="E16" s="26">
        <v>21.358000000000001</v>
      </c>
      <c r="F16" s="24">
        <v>106.254</v>
      </c>
      <c r="G16" s="21" t="s">
        <v>13</v>
      </c>
      <c r="H16" s="34">
        <v>26.2</v>
      </c>
      <c r="I16" s="34">
        <v>9.5</v>
      </c>
      <c r="J16" s="23">
        <f t="shared" si="0"/>
        <v>19.899999999999999</v>
      </c>
    </row>
    <row r="17" spans="1:10" ht="12" customHeight="1" x14ac:dyDescent="0.2">
      <c r="A17" s="4"/>
      <c r="B17" s="17" t="s">
        <v>48</v>
      </c>
      <c r="C17" s="18" t="s">
        <v>43</v>
      </c>
      <c r="D17" s="18" t="s">
        <v>49</v>
      </c>
      <c r="E17" s="26">
        <v>21.045999999999999</v>
      </c>
      <c r="F17" s="24">
        <v>105.678</v>
      </c>
      <c r="G17" s="21" t="s">
        <v>13</v>
      </c>
      <c r="H17" s="34">
        <v>50.5</v>
      </c>
      <c r="I17" s="34">
        <v>19.3</v>
      </c>
      <c r="J17" s="23">
        <f t="shared" si="0"/>
        <v>20.9</v>
      </c>
    </row>
    <row r="18" spans="1:10" ht="12" customHeight="1" x14ac:dyDescent="0.2">
      <c r="A18" s="4"/>
      <c r="B18" s="17" t="s">
        <v>50</v>
      </c>
      <c r="C18" s="18" t="s">
        <v>43</v>
      </c>
      <c r="D18" s="25" t="s">
        <v>51</v>
      </c>
      <c r="E18" s="26">
        <v>21.026</v>
      </c>
      <c r="F18" s="24">
        <v>105.98699999999999</v>
      </c>
      <c r="G18" s="21" t="s">
        <v>13</v>
      </c>
      <c r="H18" s="34">
        <v>74</v>
      </c>
      <c r="I18" s="34">
        <v>28.3</v>
      </c>
      <c r="J18" s="23">
        <f t="shared" si="0"/>
        <v>20.9</v>
      </c>
    </row>
    <row r="19" spans="1:10" ht="12" customHeight="1" x14ac:dyDescent="0.2">
      <c r="A19" s="3"/>
      <c r="B19" s="17" t="s">
        <v>52</v>
      </c>
      <c r="C19" s="18" t="s">
        <v>43</v>
      </c>
      <c r="D19" s="18" t="s">
        <v>53</v>
      </c>
      <c r="E19" s="36">
        <v>21.013999999999999</v>
      </c>
      <c r="F19" s="24">
        <v>105.82899999999999</v>
      </c>
      <c r="G19" s="21" t="s">
        <v>13</v>
      </c>
      <c r="H19" s="34">
        <v>69.5</v>
      </c>
      <c r="I19" s="34">
        <v>27.5</v>
      </c>
      <c r="J19" s="23">
        <f t="shared" si="0"/>
        <v>21.6</v>
      </c>
    </row>
    <row r="20" spans="1:10" ht="12" customHeight="1" x14ac:dyDescent="0.2">
      <c r="A20" s="3"/>
      <c r="B20" s="17" t="s">
        <v>54</v>
      </c>
      <c r="C20" s="18" t="s">
        <v>43</v>
      </c>
      <c r="D20" s="29" t="s">
        <v>55</v>
      </c>
      <c r="E20" s="26">
        <v>21.004999999999999</v>
      </c>
      <c r="F20" s="24">
        <v>105.80200000000001</v>
      </c>
      <c r="G20" s="21" t="s">
        <v>13</v>
      </c>
      <c r="H20" s="34">
        <v>60</v>
      </c>
      <c r="I20" s="34">
        <v>23</v>
      </c>
      <c r="J20" s="23">
        <f t="shared" si="0"/>
        <v>21</v>
      </c>
    </row>
    <row r="21" spans="1:10" ht="12" customHeight="1" x14ac:dyDescent="0.2">
      <c r="A21" s="4"/>
      <c r="B21" s="17" t="s">
        <v>56</v>
      </c>
      <c r="C21" s="18" t="s">
        <v>43</v>
      </c>
      <c r="D21" s="29" t="s">
        <v>57</v>
      </c>
      <c r="E21" s="26">
        <v>20.943000000000001</v>
      </c>
      <c r="F21" s="24">
        <v>105.758</v>
      </c>
      <c r="G21" s="21" t="s">
        <v>13</v>
      </c>
      <c r="H21" s="34">
        <v>97.1</v>
      </c>
      <c r="I21" s="34">
        <v>37.1</v>
      </c>
      <c r="J21" s="23">
        <f t="shared" si="0"/>
        <v>20.9</v>
      </c>
    </row>
    <row r="22" spans="1:10" ht="12" customHeight="1" x14ac:dyDescent="0.2">
      <c r="A22" s="3"/>
      <c r="B22" s="17" t="s">
        <v>58</v>
      </c>
      <c r="C22" s="18" t="s">
        <v>43</v>
      </c>
      <c r="D22" s="25" t="s">
        <v>59</v>
      </c>
      <c r="E22" s="26">
        <v>20.925999999999998</v>
      </c>
      <c r="F22" s="24">
        <v>106.654</v>
      </c>
      <c r="G22" s="21" t="s">
        <v>13</v>
      </c>
      <c r="H22" s="34">
        <v>55.5</v>
      </c>
      <c r="I22" s="34">
        <v>20.9</v>
      </c>
      <c r="J22" s="23">
        <f t="shared" si="0"/>
        <v>20.6</v>
      </c>
    </row>
    <row r="23" spans="1:10" ht="12" customHeight="1" x14ac:dyDescent="0.2">
      <c r="A23" s="37"/>
      <c r="B23" s="17" t="s">
        <v>60</v>
      </c>
      <c r="C23" s="18" t="s">
        <v>43</v>
      </c>
      <c r="D23" s="25" t="s">
        <v>61</v>
      </c>
      <c r="E23" s="26">
        <v>20.861000000000001</v>
      </c>
      <c r="F23" s="24">
        <v>106.706</v>
      </c>
      <c r="G23" s="21" t="s">
        <v>13</v>
      </c>
      <c r="H23" s="34">
        <v>52.9</v>
      </c>
      <c r="I23" s="34">
        <v>19.7</v>
      </c>
      <c r="J23" s="23">
        <f t="shared" si="0"/>
        <v>20.399999999999999</v>
      </c>
    </row>
    <row r="24" spans="1:10" ht="12" customHeight="1" x14ac:dyDescent="0.2">
      <c r="A24" s="3"/>
      <c r="B24" s="17" t="s">
        <v>62</v>
      </c>
      <c r="C24" s="18" t="s">
        <v>43</v>
      </c>
      <c r="D24" s="25" t="s">
        <v>63</v>
      </c>
      <c r="E24" s="26">
        <v>20.827000000000002</v>
      </c>
      <c r="F24" s="24">
        <v>106.70699999999999</v>
      </c>
      <c r="G24" s="21" t="s">
        <v>13</v>
      </c>
      <c r="H24" s="34">
        <v>93.5</v>
      </c>
      <c r="I24" s="34">
        <v>35.700000000000003</v>
      </c>
      <c r="J24" s="23">
        <f t="shared" si="0"/>
        <v>20.9</v>
      </c>
    </row>
    <row r="25" spans="1:10" ht="12" customHeight="1" x14ac:dyDescent="0.2">
      <c r="A25" s="3"/>
      <c r="B25" s="17" t="s">
        <v>64</v>
      </c>
      <c r="C25" s="18" t="s">
        <v>43</v>
      </c>
      <c r="D25" s="25" t="s">
        <v>65</v>
      </c>
      <c r="E25" s="26">
        <v>20.79</v>
      </c>
      <c r="F25" s="24">
        <v>106.04900000000001</v>
      </c>
      <c r="G25" s="21" t="s">
        <v>13</v>
      </c>
      <c r="H25" s="34">
        <v>59.6</v>
      </c>
      <c r="I25" s="34">
        <v>22.6</v>
      </c>
      <c r="J25" s="23">
        <f t="shared" si="0"/>
        <v>20.8</v>
      </c>
    </row>
    <row r="26" spans="1:10" ht="12" customHeight="1" x14ac:dyDescent="0.2">
      <c r="A26" s="3"/>
      <c r="B26" s="17" t="s">
        <v>66</v>
      </c>
      <c r="C26" s="18" t="s">
        <v>43</v>
      </c>
      <c r="D26" s="18" t="s">
        <v>68</v>
      </c>
      <c r="E26" s="19">
        <v>20.783000000000001</v>
      </c>
      <c r="F26" s="20">
        <v>105.71599999999999</v>
      </c>
      <c r="G26" s="21" t="s">
        <v>13</v>
      </c>
      <c r="H26" s="34">
        <v>49.3</v>
      </c>
      <c r="I26" s="34">
        <v>18.399999999999999</v>
      </c>
      <c r="J26" s="23">
        <f t="shared" si="0"/>
        <v>20.5</v>
      </c>
    </row>
    <row r="27" spans="1:10" ht="12" customHeight="1" x14ac:dyDescent="0.2">
      <c r="A27" s="3"/>
      <c r="B27" s="17" t="s">
        <v>69</v>
      </c>
      <c r="C27" s="18" t="s">
        <v>43</v>
      </c>
      <c r="D27" s="18" t="s">
        <v>70</v>
      </c>
      <c r="E27" s="19">
        <v>20.56</v>
      </c>
      <c r="F27" s="20">
        <v>106.354</v>
      </c>
      <c r="G27" s="21" t="s">
        <v>13</v>
      </c>
      <c r="H27" s="34">
        <v>86.1</v>
      </c>
      <c r="I27" s="34">
        <v>35</v>
      </c>
      <c r="J27" s="23">
        <f t="shared" si="0"/>
        <v>22.1</v>
      </c>
    </row>
    <row r="28" spans="1:10" ht="12" customHeight="1" x14ac:dyDescent="0.2">
      <c r="A28" s="3"/>
      <c r="B28" s="17" t="s">
        <v>71</v>
      </c>
      <c r="C28" s="18" t="s">
        <v>43</v>
      </c>
      <c r="D28" s="25" t="s">
        <v>72</v>
      </c>
      <c r="E28" s="26">
        <v>20.556999999999999</v>
      </c>
      <c r="F28" s="24">
        <v>106.351</v>
      </c>
      <c r="G28" s="21" t="s">
        <v>13</v>
      </c>
      <c r="H28" s="34">
        <v>50</v>
      </c>
      <c r="I28" s="34">
        <v>19</v>
      </c>
      <c r="J28" s="23">
        <f t="shared" si="0"/>
        <v>20.8</v>
      </c>
    </row>
    <row r="29" spans="1:10" ht="12" customHeight="1" x14ac:dyDescent="0.2">
      <c r="A29" s="3"/>
      <c r="B29" s="17" t="s">
        <v>73</v>
      </c>
      <c r="C29" s="18" t="s">
        <v>43</v>
      </c>
      <c r="D29" s="25" t="s">
        <v>74</v>
      </c>
      <c r="E29" s="26">
        <v>20.443999999999999</v>
      </c>
      <c r="F29" s="24">
        <v>106.129</v>
      </c>
      <c r="G29" s="21" t="s">
        <v>13</v>
      </c>
      <c r="H29" s="34">
        <v>50</v>
      </c>
      <c r="I29" s="34">
        <v>19.100000000000001</v>
      </c>
      <c r="J29" s="23">
        <f t="shared" si="0"/>
        <v>20.9</v>
      </c>
    </row>
    <row r="30" spans="1:10" ht="12" customHeight="1" x14ac:dyDescent="0.2">
      <c r="A30" s="4"/>
      <c r="B30" s="17" t="s">
        <v>75</v>
      </c>
      <c r="C30" s="18" t="s">
        <v>43</v>
      </c>
      <c r="D30" s="25" t="s">
        <v>76</v>
      </c>
      <c r="E30" s="26">
        <v>19.885999999999999</v>
      </c>
      <c r="F30" s="24">
        <v>105.76900000000001</v>
      </c>
      <c r="G30" s="21" t="s">
        <v>13</v>
      </c>
      <c r="H30" s="34">
        <v>58</v>
      </c>
      <c r="I30" s="34">
        <v>20.399999999999999</v>
      </c>
      <c r="J30" s="23">
        <f t="shared" si="0"/>
        <v>19.399999999999999</v>
      </c>
    </row>
    <row r="31" spans="1:10" ht="12" customHeight="1" x14ac:dyDescent="0.2">
      <c r="A31" s="3"/>
      <c r="B31" s="17" t="s">
        <v>77</v>
      </c>
      <c r="C31" s="18" t="s">
        <v>43</v>
      </c>
      <c r="D31" s="17" t="s">
        <v>78</v>
      </c>
      <c r="E31" s="19">
        <v>18.748000000000001</v>
      </c>
      <c r="F31" s="20">
        <v>105.69</v>
      </c>
      <c r="G31" s="21" t="s">
        <v>13</v>
      </c>
      <c r="H31" s="34">
        <v>84</v>
      </c>
      <c r="I31" s="34">
        <v>28.2</v>
      </c>
      <c r="J31" s="23">
        <f t="shared" si="0"/>
        <v>18.600000000000001</v>
      </c>
    </row>
    <row r="32" spans="1:10" ht="12" customHeight="1" x14ac:dyDescent="0.2">
      <c r="A32" s="3"/>
      <c r="B32" s="6" t="s">
        <v>79</v>
      </c>
      <c r="C32" s="25" t="s">
        <v>80</v>
      </c>
      <c r="D32" s="6" t="s">
        <v>81</v>
      </c>
      <c r="E32" s="26">
        <v>18.382999999999999</v>
      </c>
      <c r="F32" s="24">
        <v>-66.168000000000006</v>
      </c>
      <c r="G32" s="21" t="s">
        <v>13</v>
      </c>
      <c r="H32" s="22">
        <v>100</v>
      </c>
      <c r="I32" s="22">
        <v>32</v>
      </c>
      <c r="J32" s="23">
        <f t="shared" si="0"/>
        <v>17.7</v>
      </c>
    </row>
    <row r="33" spans="1:10" ht="12" customHeight="1" x14ac:dyDescent="0.2">
      <c r="A33" s="3"/>
      <c r="B33" t="s">
        <v>82</v>
      </c>
      <c r="C33" s="38" t="s">
        <v>43</v>
      </c>
      <c r="D33" s="39" t="s">
        <v>83</v>
      </c>
      <c r="E33" s="40">
        <v>12.042999999999999</v>
      </c>
      <c r="F33" s="41">
        <v>107.083</v>
      </c>
      <c r="G33" s="42" t="s">
        <v>13</v>
      </c>
      <c r="H33" s="43">
        <v>49</v>
      </c>
      <c r="I33" s="43">
        <v>10</v>
      </c>
      <c r="J33" s="23">
        <f t="shared" si="0"/>
        <v>11.5</v>
      </c>
    </row>
    <row r="34" spans="1:10" ht="12" customHeight="1" x14ac:dyDescent="0.2">
      <c r="A34" s="44"/>
      <c r="B34" t="s">
        <v>84</v>
      </c>
      <c r="C34" s="38" t="s">
        <v>43</v>
      </c>
      <c r="D34" s="39" t="s">
        <v>85</v>
      </c>
      <c r="E34" s="40">
        <v>12.042999999999999</v>
      </c>
      <c r="F34" s="41">
        <v>107.083</v>
      </c>
      <c r="G34" s="42" t="s">
        <v>13</v>
      </c>
      <c r="H34" s="43">
        <v>63.7</v>
      </c>
      <c r="I34" s="43">
        <v>13.2</v>
      </c>
      <c r="J34" s="23">
        <f t="shared" si="0"/>
        <v>11.7</v>
      </c>
    </row>
    <row r="35" spans="1:10" ht="12" customHeight="1" x14ac:dyDescent="0.2">
      <c r="A35" s="44"/>
      <c r="B35" s="45" t="s">
        <v>86</v>
      </c>
      <c r="C35" s="38" t="s">
        <v>43</v>
      </c>
      <c r="D35" s="38" t="s">
        <v>87</v>
      </c>
      <c r="E35" s="40">
        <v>10.981999999999999</v>
      </c>
      <c r="F35" s="41">
        <v>106.58</v>
      </c>
      <c r="G35" s="42" t="s">
        <v>13</v>
      </c>
      <c r="H35" s="43">
        <v>45</v>
      </c>
      <c r="I35" s="43">
        <v>8.5</v>
      </c>
      <c r="J35" s="23">
        <f t="shared" si="0"/>
        <v>10.7</v>
      </c>
    </row>
    <row r="36" spans="1:10" ht="12" customHeight="1" x14ac:dyDescent="0.2">
      <c r="A36" s="44"/>
      <c r="B36" t="s">
        <v>88</v>
      </c>
      <c r="C36" s="38" t="s">
        <v>43</v>
      </c>
      <c r="D36" s="39" t="s">
        <v>89</v>
      </c>
      <c r="E36" s="40">
        <v>10.955</v>
      </c>
      <c r="F36" s="41">
        <v>106.82599999999999</v>
      </c>
      <c r="G36" s="42" t="s">
        <v>13</v>
      </c>
      <c r="H36" s="43">
        <v>54.5</v>
      </c>
      <c r="I36" s="43">
        <v>10.5</v>
      </c>
      <c r="J36" s="23">
        <f t="shared" si="0"/>
        <v>10.9</v>
      </c>
    </row>
    <row r="37" spans="1:10" ht="12" customHeight="1" x14ac:dyDescent="0.2">
      <c r="A37" s="44"/>
      <c r="B37" s="45" t="s">
        <v>91</v>
      </c>
      <c r="C37" s="38" t="s">
        <v>43</v>
      </c>
      <c r="D37" s="27" t="s">
        <v>93</v>
      </c>
      <c r="E37" s="40">
        <v>10.909000000000001</v>
      </c>
      <c r="F37" s="41">
        <v>106.858</v>
      </c>
      <c r="G37" s="42" t="s">
        <v>13</v>
      </c>
      <c r="H37" s="43">
        <v>53</v>
      </c>
      <c r="I37" s="43">
        <v>11</v>
      </c>
      <c r="J37" s="23">
        <f t="shared" si="0"/>
        <v>11.7</v>
      </c>
    </row>
    <row r="38" spans="1:10" ht="12" customHeight="1" x14ac:dyDescent="0.2">
      <c r="A38" s="44"/>
      <c r="B38" t="s">
        <v>94</v>
      </c>
      <c r="C38" s="38" t="s">
        <v>43</v>
      </c>
      <c r="D38" s="39" t="s">
        <v>95</v>
      </c>
      <c r="E38" s="40">
        <v>10.817</v>
      </c>
      <c r="F38" s="41">
        <v>106.77500000000001</v>
      </c>
      <c r="G38" s="42" t="s">
        <v>13</v>
      </c>
      <c r="H38" s="43">
        <v>56</v>
      </c>
      <c r="I38" s="43">
        <v>10.8</v>
      </c>
      <c r="J38" s="23">
        <f t="shared" si="0"/>
        <v>10.9</v>
      </c>
    </row>
    <row r="39" spans="1:10" ht="12" customHeight="1" x14ac:dyDescent="0.2">
      <c r="A39" s="44"/>
      <c r="B39" t="s">
        <v>96</v>
      </c>
      <c r="C39" s="38" t="s">
        <v>43</v>
      </c>
      <c r="D39" s="38" t="s">
        <v>97</v>
      </c>
      <c r="E39" s="52">
        <v>10.762</v>
      </c>
      <c r="F39" s="41">
        <v>106.67400000000001</v>
      </c>
      <c r="G39" s="42" t="s">
        <v>13</v>
      </c>
      <c r="H39" s="43">
        <v>51</v>
      </c>
      <c r="I39" s="43">
        <v>10.050000000000001</v>
      </c>
      <c r="J39" s="23">
        <f t="shared" si="0"/>
        <v>11.1</v>
      </c>
    </row>
    <row r="40" spans="1:10" ht="12" customHeight="1" x14ac:dyDescent="0.2">
      <c r="A40" s="44"/>
      <c r="B40" t="s">
        <v>98</v>
      </c>
      <c r="C40" s="38" t="s">
        <v>43</v>
      </c>
      <c r="D40" s="39" t="s">
        <v>99</v>
      </c>
      <c r="E40" s="40">
        <v>10.76</v>
      </c>
      <c r="F40" s="41">
        <v>106.712</v>
      </c>
      <c r="G40" s="42" t="s">
        <v>13</v>
      </c>
      <c r="H40" s="43">
        <v>83.8</v>
      </c>
      <c r="I40" s="43">
        <v>16.2</v>
      </c>
      <c r="J40" s="23">
        <f t="shared" si="0"/>
        <v>10.9</v>
      </c>
    </row>
    <row r="41" spans="1:10" ht="12" customHeight="1" x14ac:dyDescent="0.2">
      <c r="A41" s="44"/>
      <c r="B41" t="s">
        <v>100</v>
      </c>
      <c r="C41" s="38" t="s">
        <v>43</v>
      </c>
      <c r="D41" s="45" t="s">
        <v>101</v>
      </c>
      <c r="E41" s="54">
        <v>10.702</v>
      </c>
      <c r="F41" s="55">
        <v>106.621</v>
      </c>
      <c r="G41" s="42" t="s">
        <v>13</v>
      </c>
      <c r="H41" s="43">
        <v>50</v>
      </c>
      <c r="I41" s="43">
        <v>9.1999999999999993</v>
      </c>
      <c r="J41" s="23">
        <f t="shared" si="0"/>
        <v>10.4</v>
      </c>
    </row>
    <row r="42" spans="1:10" ht="12" customHeight="1" x14ac:dyDescent="0.2">
      <c r="A42" s="44"/>
      <c r="B42" t="s">
        <v>102</v>
      </c>
      <c r="C42" s="38" t="s">
        <v>43</v>
      </c>
      <c r="D42" s="39" t="s">
        <v>103</v>
      </c>
      <c r="E42" s="54">
        <v>10.356999999999999</v>
      </c>
      <c r="F42" s="55">
        <v>106.61</v>
      </c>
      <c r="G42" s="42" t="s">
        <v>13</v>
      </c>
      <c r="H42" s="43">
        <v>50</v>
      </c>
      <c r="I42" s="43">
        <v>9</v>
      </c>
      <c r="J42" s="23">
        <f t="shared" si="0"/>
        <v>10.199999999999999</v>
      </c>
    </row>
    <row r="43" spans="1:10" ht="12" customHeight="1" x14ac:dyDescent="0.2">
      <c r="A43" s="44"/>
      <c r="B43" s="39" t="s">
        <v>90</v>
      </c>
      <c r="C43" s="39" t="s">
        <v>67</v>
      </c>
      <c r="D43" s="29" t="s">
        <v>92</v>
      </c>
      <c r="E43" s="40">
        <v>-22.89</v>
      </c>
      <c r="F43" s="41">
        <v>-43.317</v>
      </c>
      <c r="G43" s="42" t="s">
        <v>13</v>
      </c>
      <c r="H43" s="23">
        <v>100</v>
      </c>
      <c r="I43" s="23">
        <v>-38</v>
      </c>
      <c r="J43" s="23">
        <f t="shared" si="0"/>
        <v>-20.8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S46"/>
  <sheetViews>
    <sheetView showGridLines="0" zoomScaleNormal="100" workbookViewId="0">
      <selection activeCell="W19" sqref="W19"/>
    </sheetView>
  </sheetViews>
  <sheetFormatPr baseColWidth="10" defaultColWidth="14.42578125" defaultRowHeight="12.75" customHeight="1" x14ac:dyDescent="0.2"/>
  <cols>
    <col min="1" max="1" width="17.7109375" customWidth="1"/>
    <col min="2" max="2" width="7" customWidth="1"/>
    <col min="3" max="3" width="5.85546875" customWidth="1"/>
    <col min="4" max="4" width="6.5703125" customWidth="1"/>
    <col min="5" max="5" width="7.140625" customWidth="1"/>
    <col min="6" max="6" width="7" customWidth="1"/>
    <col min="7" max="16" width="5.85546875" customWidth="1"/>
    <col min="17" max="18" width="6.5703125" customWidth="1"/>
    <col min="19" max="19" width="5.85546875" customWidth="1"/>
    <col min="20" max="20" width="6.5703125" customWidth="1"/>
    <col min="21" max="21" width="7" customWidth="1"/>
    <col min="22" max="22" width="6.7109375" customWidth="1"/>
    <col min="23" max="23" width="7" customWidth="1"/>
    <col min="24" max="24" width="6.42578125" customWidth="1"/>
    <col min="25" max="25" width="6.7109375" customWidth="1"/>
    <col min="26" max="27" width="6.85546875" customWidth="1"/>
    <col min="28" max="28" width="6.7109375" customWidth="1"/>
    <col min="29" max="29" width="7.28515625" customWidth="1"/>
    <col min="30" max="36" width="5.85546875" customWidth="1"/>
    <col min="37" max="37" width="7.85546875" customWidth="1"/>
    <col min="38" max="38" width="6.85546875" customWidth="1"/>
    <col min="39" max="39" width="7" customWidth="1"/>
    <col min="40" max="40" width="6.7109375" customWidth="1"/>
    <col min="41" max="43" width="5.85546875" customWidth="1"/>
    <col min="44" max="45" width="3.85546875" customWidth="1"/>
  </cols>
  <sheetData>
    <row r="1" spans="1:45" ht="66" customHeight="1" x14ac:dyDescent="0.2">
      <c r="A1" s="10">
        <f>data!B1</f>
        <v>43525</v>
      </c>
      <c r="B1" s="11"/>
      <c r="C1" s="12" t="str">
        <f>data!$B$3</f>
        <v>Zagreb</v>
      </c>
      <c r="D1" s="12" t="str">
        <f>data!$B$4</f>
        <v>Timisoara</v>
      </c>
      <c r="E1" s="12" t="str">
        <f>data!$B$5</f>
        <v>Busteni</v>
      </c>
      <c r="F1" s="11" t="str">
        <f>data!$B$6</f>
        <v>Novi Sad</v>
      </c>
      <c r="G1" s="11" t="str">
        <f>data!$B$7</f>
        <v>Margineni</v>
      </c>
      <c r="H1" s="11" t="str">
        <f>data!$B$8</f>
        <v>Lafrançaise</v>
      </c>
      <c r="I1" s="11" t="str">
        <f>data!$B$9</f>
        <v>Vigo</v>
      </c>
      <c r="J1" s="11" t="str">
        <f>data!$B$10</f>
        <v>Ioannina</v>
      </c>
      <c r="K1" s="11" t="str">
        <f>data!$B$11</f>
        <v>Aigio</v>
      </c>
      <c r="L1" s="11" t="str">
        <f>data!$B$12</f>
        <v>Petroupoli</v>
      </c>
      <c r="M1" s="11" t="str">
        <f>data!$B$13</f>
        <v>Úbeda</v>
      </c>
      <c r="N1" s="11" t="str">
        <f>data!$B$14</f>
        <v>Yamunanagar</v>
      </c>
      <c r="O1" s="11" t="str">
        <f>data!$B$15</f>
        <v>Ngọc Quan</v>
      </c>
      <c r="P1" s="11" t="str">
        <f>data!$B$16</f>
        <v>thị trấn Vôi</v>
      </c>
      <c r="Q1" s="11" t="str">
        <f>data!$B$17</f>
        <v>Hoài Đức</v>
      </c>
      <c r="R1" s="11" t="str">
        <f>data!$B$18</f>
        <v>Kim Sơn</v>
      </c>
      <c r="S1" s="11" t="str">
        <f>data!$B$19</f>
        <v>Hà Nội BVD</v>
      </c>
      <c r="T1" s="11" t="str">
        <f>data!$B$20</f>
        <v>Hà Nội Star</v>
      </c>
      <c r="U1" s="11" t="str">
        <f>data!$B$21</f>
        <v>Hà Đông</v>
      </c>
      <c r="V1" s="11" t="str">
        <f>data!$B$22</f>
        <v>Thuỷ Sơn</v>
      </c>
      <c r="W1" s="11" t="str">
        <f>data!$B$23</f>
        <v>Hải Phòng TP</v>
      </c>
      <c r="X1" s="11" t="str">
        <f>data!$B$24</f>
        <v>Hải Phòng LQD</v>
      </c>
      <c r="Y1" s="11" t="str">
        <f>data!$B$25</f>
        <v>Toàn Thắng</v>
      </c>
      <c r="Z1" s="11" t="str">
        <f>data!$B$26</f>
        <v>Bột Xuyên</v>
      </c>
      <c r="AA1" s="11" t="str">
        <f>data!$B$27</f>
        <v>Đông Hưng CPHQ</v>
      </c>
      <c r="AB1" s="11" t="str">
        <f>data!$B$28</f>
        <v>Đông Hưng BDQ</v>
      </c>
      <c r="AC1" s="11" t="str">
        <f>data!$B$29</f>
        <v>Nam Định</v>
      </c>
      <c r="AD1" s="11" t="str">
        <f>data!$B$30</f>
        <v>Hoằng Giang</v>
      </c>
      <c r="AE1" s="11" t="str">
        <f>data!$B$31</f>
        <v>Vinh</v>
      </c>
      <c r="AF1" s="11" t="str">
        <f>data!$B$32</f>
        <v>Bayamón</v>
      </c>
      <c r="AG1" s="11" t="str">
        <f>data!$B$33</f>
        <v>Đắk-ơ THCS</v>
      </c>
      <c r="AH1" s="11" t="str">
        <f>data!$B$34</f>
        <v>Đắk-ơ THPT</v>
      </c>
      <c r="AI1" s="11" t="str">
        <f>data!$B$35</f>
        <v>Tân Thạnh Đông</v>
      </c>
      <c r="AJ1" s="11" t="str">
        <f>data!$B$36</f>
        <v>Biên Hòa NQ</v>
      </c>
      <c r="AK1" s="11" t="str">
        <f>data!$B$37</f>
        <v>Biên Hòa LQDLBT</v>
      </c>
      <c r="AL1" s="11" t="str">
        <f>data!$B$38</f>
        <v>Hồ Chí Minh City PL</v>
      </c>
      <c r="AM1" s="11" t="str">
        <f>data!$B$39</f>
        <v>Hồ Chí Minh City NAN</v>
      </c>
      <c r="AN1" s="11" t="str">
        <f>data!$B$40</f>
        <v>Hồ Chí Minh City NT</v>
      </c>
      <c r="AO1" s="11" t="str">
        <f>data!$B$41</f>
        <v>Hồ Chí Minh City NVL</v>
      </c>
      <c r="AP1" s="11" t="str">
        <f>data!$B$42</f>
        <v>Thanh Trì</v>
      </c>
      <c r="AQ1" s="11" t="str">
        <f>data!$B$43</f>
        <v>Rio de Janeiro</v>
      </c>
      <c r="AR1" s="11"/>
      <c r="AS1" s="31"/>
    </row>
    <row r="2" spans="1:45" ht="15" customHeight="1" x14ac:dyDescent="0.2">
      <c r="A2" s="32"/>
      <c r="B2" s="33" t="s">
        <v>45</v>
      </c>
      <c r="C2" s="35">
        <f>data!$J$3</f>
        <v>45.3</v>
      </c>
      <c r="D2" s="35">
        <f>data!$J$4</f>
        <v>45.4</v>
      </c>
      <c r="E2" s="35">
        <f>data!$J$5</f>
        <v>45.2</v>
      </c>
      <c r="F2" s="35">
        <f>data!$J$6</f>
        <v>45.2</v>
      </c>
      <c r="G2" s="35">
        <f>data!$J$7</f>
        <v>44.3</v>
      </c>
      <c r="H2" s="35">
        <f>data!$J$8</f>
        <v>43.8</v>
      </c>
      <c r="I2" s="35">
        <f>data!$J$9</f>
        <v>42.2</v>
      </c>
      <c r="J2" s="35">
        <f>data!$J$10</f>
        <v>39.5</v>
      </c>
      <c r="K2" s="35">
        <f>data!$J$11</f>
        <v>38.200000000000003</v>
      </c>
      <c r="L2" s="35">
        <f>data!$J$12</f>
        <v>38</v>
      </c>
      <c r="M2" s="35">
        <f>data!$J$13</f>
        <v>37.700000000000003</v>
      </c>
      <c r="N2" s="35">
        <f>data!$J$14</f>
        <v>29.9</v>
      </c>
      <c r="O2" s="35">
        <f>data!$J$15</f>
        <v>21.6</v>
      </c>
      <c r="P2" s="35">
        <f>data!$J$16</f>
        <v>19.899999999999999</v>
      </c>
      <c r="Q2" s="35">
        <f>data!$J$17</f>
        <v>20.9</v>
      </c>
      <c r="R2" s="35">
        <f>data!$J$18</f>
        <v>20.9</v>
      </c>
      <c r="S2" s="35">
        <f>data!$J$19</f>
        <v>21.6</v>
      </c>
      <c r="T2" s="35">
        <f>data!$J$20</f>
        <v>21</v>
      </c>
      <c r="U2" s="35">
        <f>data!$J$21</f>
        <v>20.9</v>
      </c>
      <c r="V2" s="35">
        <f>data!$J$22</f>
        <v>20.6</v>
      </c>
      <c r="W2" s="35">
        <f>data!$J$23</f>
        <v>20.399999999999999</v>
      </c>
      <c r="X2" s="35">
        <f>data!$J$24</f>
        <v>20.9</v>
      </c>
      <c r="Y2" s="35">
        <f>data!$J$25</f>
        <v>20.8</v>
      </c>
      <c r="Z2" s="35">
        <f>data!$J$26</f>
        <v>20.5</v>
      </c>
      <c r="AA2" s="35">
        <f>data!$J$27</f>
        <v>22.1</v>
      </c>
      <c r="AB2" s="35">
        <f>data!$J$28</f>
        <v>20.8</v>
      </c>
      <c r="AC2" s="35">
        <f>data!$J$29</f>
        <v>20.9</v>
      </c>
      <c r="AD2" s="35">
        <f>data!$J$30</f>
        <v>19.399999999999999</v>
      </c>
      <c r="AE2" s="35">
        <f>data!$J$31</f>
        <v>18.600000000000001</v>
      </c>
      <c r="AF2" s="35">
        <f>data!$J$32</f>
        <v>17.7</v>
      </c>
      <c r="AG2" s="35">
        <f>data!$J$33</f>
        <v>11.5</v>
      </c>
      <c r="AH2" s="35">
        <f>data!$J$34</f>
        <v>11.7</v>
      </c>
      <c r="AI2" s="35">
        <f>data!$J$35</f>
        <v>10.7</v>
      </c>
      <c r="AJ2" s="35">
        <f>data!$J$36</f>
        <v>10.9</v>
      </c>
      <c r="AK2" s="35">
        <f>data!$J$37</f>
        <v>11.7</v>
      </c>
      <c r="AL2" s="35">
        <f>data!$J$38</f>
        <v>10.9</v>
      </c>
      <c r="AM2" s="35">
        <f>data!$J$39</f>
        <v>11.1</v>
      </c>
      <c r="AN2" s="35">
        <f>data!$J$40</f>
        <v>10.9</v>
      </c>
      <c r="AO2" s="35">
        <f>data!$J$41</f>
        <v>10.4</v>
      </c>
      <c r="AP2" s="35">
        <f>data!$J$42</f>
        <v>10.199999999999999</v>
      </c>
      <c r="AQ2" s="35">
        <f>data!$J$43</f>
        <v>-20.8</v>
      </c>
      <c r="AR2" s="46"/>
      <c r="AS2" s="47"/>
    </row>
    <row r="3" spans="1:45" ht="15" customHeight="1" x14ac:dyDescent="0.2">
      <c r="A3" s="48"/>
      <c r="B3" s="49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50"/>
      <c r="AS3" s="51"/>
    </row>
    <row r="4" spans="1:45" ht="14.25" customHeight="1" x14ac:dyDescent="0.2">
      <c r="A4" s="53" t="str">
        <f>data!B3</f>
        <v>Zagreb</v>
      </c>
      <c r="B4" s="56">
        <f>data!E3</f>
        <v>45.811999999999998</v>
      </c>
      <c r="C4" s="65"/>
      <c r="D4" s="66">
        <v>-25200</v>
      </c>
      <c r="E4" s="67">
        <v>158400</v>
      </c>
      <c r="F4" s="68">
        <v>226800</v>
      </c>
      <c r="G4" s="67">
        <v>51120</v>
      </c>
      <c r="H4" s="67">
        <v>44880</v>
      </c>
      <c r="I4" s="69">
        <v>46568</v>
      </c>
      <c r="J4" s="67">
        <v>42393</v>
      </c>
      <c r="K4" s="69">
        <v>42592</v>
      </c>
      <c r="L4" s="70">
        <v>42608</v>
      </c>
      <c r="M4" s="66">
        <v>41021</v>
      </c>
      <c r="N4" s="70">
        <v>40699</v>
      </c>
      <c r="O4" s="67">
        <v>40830</v>
      </c>
      <c r="P4" s="71">
        <v>38509</v>
      </c>
      <c r="Q4" s="70">
        <v>40603</v>
      </c>
      <c r="R4" s="70">
        <v>40633</v>
      </c>
      <c r="S4" s="72">
        <v>41848</v>
      </c>
      <c r="T4" s="73">
        <v>40830</v>
      </c>
      <c r="U4" s="74">
        <v>40766</v>
      </c>
      <c r="V4" s="75">
        <v>40300</v>
      </c>
      <c r="W4" s="73">
        <v>40077</v>
      </c>
      <c r="X4" s="73">
        <v>40957</v>
      </c>
      <c r="Y4" s="73">
        <v>40849</v>
      </c>
      <c r="Z4" s="73">
        <v>40369</v>
      </c>
      <c r="AA4" s="73">
        <v>43526</v>
      </c>
      <c r="AB4" s="73">
        <v>41231</v>
      </c>
      <c r="AC4" s="73">
        <v>41577</v>
      </c>
      <c r="AD4" s="73">
        <v>40031</v>
      </c>
      <c r="AE4" s="73">
        <v>40544</v>
      </c>
      <c r="AF4" s="73">
        <v>39743</v>
      </c>
      <c r="AG4" s="73">
        <v>39962</v>
      </c>
      <c r="AH4" s="73">
        <v>40200</v>
      </c>
      <c r="AI4" s="73">
        <v>40266</v>
      </c>
      <c r="AJ4" s="73">
        <v>40531</v>
      </c>
      <c r="AK4" s="73">
        <v>41550</v>
      </c>
      <c r="AL4" s="73">
        <v>40688</v>
      </c>
      <c r="AM4" s="73">
        <v>40989</v>
      </c>
      <c r="AN4" s="73">
        <v>40751</v>
      </c>
      <c r="AO4" s="73">
        <v>40240</v>
      </c>
      <c r="AP4" s="73">
        <v>40400</v>
      </c>
      <c r="AQ4" s="73">
        <v>41572</v>
      </c>
      <c r="AR4" s="57" t="s">
        <v>104</v>
      </c>
      <c r="AS4" s="51"/>
    </row>
    <row r="5" spans="1:45" ht="14.25" customHeight="1" x14ac:dyDescent="0.2">
      <c r="A5" s="53" t="str">
        <f>data!B4</f>
        <v>Timisoara</v>
      </c>
      <c r="B5" s="56">
        <f>data!E4</f>
        <v>45.744999999999997</v>
      </c>
      <c r="C5" s="76">
        <f t="shared" ref="C5:C44" si="0">ROUND(($B$4-B5)*111.1,0)</f>
        <v>7</v>
      </c>
      <c r="D5" s="65"/>
      <c r="E5" s="67">
        <v>66600</v>
      </c>
      <c r="F5" s="68">
        <v>99000</v>
      </c>
      <c r="G5" s="67">
        <v>44182</v>
      </c>
      <c r="H5" s="71">
        <v>40500</v>
      </c>
      <c r="I5" s="69">
        <v>44325</v>
      </c>
      <c r="J5" s="67">
        <v>41186</v>
      </c>
      <c r="K5" s="69">
        <v>41600</v>
      </c>
      <c r="L5" s="67">
        <v>41643</v>
      </c>
      <c r="M5" s="68">
        <v>40161</v>
      </c>
      <c r="N5" s="77">
        <v>40274</v>
      </c>
      <c r="O5" s="67">
        <v>40538</v>
      </c>
      <c r="P5" s="71">
        <v>38245</v>
      </c>
      <c r="Q5" s="67">
        <v>40320</v>
      </c>
      <c r="R5" s="77">
        <v>40349</v>
      </c>
      <c r="S5" s="78">
        <v>41566</v>
      </c>
      <c r="T5" s="75">
        <v>40559</v>
      </c>
      <c r="U5" s="74">
        <v>40496</v>
      </c>
      <c r="V5" s="75">
        <v>40021</v>
      </c>
      <c r="W5" s="73">
        <v>39816</v>
      </c>
      <c r="X5" s="73">
        <v>40673</v>
      </c>
      <c r="Y5" s="73">
        <v>40580</v>
      </c>
      <c r="Z5" s="73">
        <v>40092</v>
      </c>
      <c r="AA5" s="73">
        <v>43231</v>
      </c>
      <c r="AB5" s="73">
        <v>40946</v>
      </c>
      <c r="AC5" s="73">
        <v>41304</v>
      </c>
      <c r="AD5" s="73">
        <v>39780</v>
      </c>
      <c r="AE5" s="73">
        <v>40285</v>
      </c>
      <c r="AF5" s="73">
        <v>39509</v>
      </c>
      <c r="AG5" s="73">
        <v>39759</v>
      </c>
      <c r="AH5" s="73">
        <v>39995</v>
      </c>
      <c r="AI5" s="73">
        <v>40067</v>
      </c>
      <c r="AJ5" s="73">
        <v>40330</v>
      </c>
      <c r="AK5" s="73">
        <v>41341</v>
      </c>
      <c r="AL5" s="73">
        <v>40497</v>
      </c>
      <c r="AM5" s="73">
        <v>40797</v>
      </c>
      <c r="AN5" s="73">
        <v>40560</v>
      </c>
      <c r="AO5" s="73">
        <v>40042</v>
      </c>
      <c r="AP5" s="73">
        <v>40214</v>
      </c>
      <c r="AQ5" s="73">
        <v>41465</v>
      </c>
      <c r="AR5" s="57" t="s">
        <v>105</v>
      </c>
      <c r="AS5" s="51"/>
    </row>
    <row r="6" spans="1:45" ht="15" customHeight="1" x14ac:dyDescent="0.2">
      <c r="A6" s="53" t="str">
        <f>data!B5</f>
        <v>Busteni</v>
      </c>
      <c r="B6" s="56">
        <f>data!E5</f>
        <v>45.415999999999997</v>
      </c>
      <c r="C6" s="76">
        <f t="shared" si="0"/>
        <v>44</v>
      </c>
      <c r="D6" s="76">
        <f t="shared" ref="D6:D44" si="1">ROUND(($B$5-B6)*111.1,0)</f>
        <v>37</v>
      </c>
      <c r="E6" s="65"/>
      <c r="F6" s="71" t="s">
        <v>113</v>
      </c>
      <c r="G6" s="70">
        <v>39200</v>
      </c>
      <c r="H6" s="67">
        <v>36771</v>
      </c>
      <c r="I6" s="67">
        <v>42840</v>
      </c>
      <c r="J6" s="77">
        <v>40358</v>
      </c>
      <c r="K6" s="71">
        <v>40937</v>
      </c>
      <c r="L6" s="67">
        <v>41000</v>
      </c>
      <c r="M6" s="70">
        <v>39456</v>
      </c>
      <c r="N6" s="67">
        <v>39929</v>
      </c>
      <c r="O6" s="77">
        <v>40332</v>
      </c>
      <c r="P6" s="67">
        <v>38035</v>
      </c>
      <c r="Q6" s="67">
        <v>40119</v>
      </c>
      <c r="R6" s="67">
        <v>40148</v>
      </c>
      <c r="S6" s="75">
        <v>41354</v>
      </c>
      <c r="T6" s="75">
        <v>40344</v>
      </c>
      <c r="U6" s="79">
        <v>40281</v>
      </c>
      <c r="V6" s="78">
        <v>39820</v>
      </c>
      <c r="W6" s="73">
        <v>39600</v>
      </c>
      <c r="X6" s="73">
        <v>40474</v>
      </c>
      <c r="Y6" s="73">
        <v>40367</v>
      </c>
      <c r="Z6" s="73">
        <v>39891</v>
      </c>
      <c r="AA6" s="73">
        <v>43044</v>
      </c>
      <c r="AB6" s="73">
        <v>40751</v>
      </c>
      <c r="AC6" s="73">
        <v>41096</v>
      </c>
      <c r="AD6" s="73">
        <v>39572</v>
      </c>
      <c r="AE6" s="73">
        <v>40101</v>
      </c>
      <c r="AF6" s="73">
        <v>39312</v>
      </c>
      <c r="AG6" s="73">
        <v>39611</v>
      </c>
      <c r="AH6" s="73">
        <v>39847</v>
      </c>
      <c r="AI6" s="73">
        <v>39923</v>
      </c>
      <c r="AJ6" s="73">
        <v>40188</v>
      </c>
      <c r="AK6" s="73">
        <v>41201</v>
      </c>
      <c r="AL6" s="73">
        <v>40345</v>
      </c>
      <c r="AM6" s="73">
        <v>40645</v>
      </c>
      <c r="AN6" s="73">
        <v>40408</v>
      </c>
      <c r="AO6" s="73">
        <v>39900</v>
      </c>
      <c r="AP6" s="73">
        <v>40063</v>
      </c>
      <c r="AQ6" s="73">
        <v>41395</v>
      </c>
      <c r="AR6" s="57" t="s">
        <v>106</v>
      </c>
      <c r="AS6" s="51"/>
    </row>
    <row r="7" spans="1:45" ht="15" customHeight="1" x14ac:dyDescent="0.2">
      <c r="A7" s="48" t="str">
        <f>data!B6</f>
        <v>Novi Sad</v>
      </c>
      <c r="B7" s="58">
        <f>data!E6</f>
        <v>45.246000000000002</v>
      </c>
      <c r="C7" s="76">
        <f t="shared" si="0"/>
        <v>63</v>
      </c>
      <c r="D7" s="76">
        <f t="shared" si="1"/>
        <v>55</v>
      </c>
      <c r="E7" s="76">
        <f t="shared" ref="E7:E44" si="2">ROUND(($B$6-B7)*111.1,0)</f>
        <v>19</v>
      </c>
      <c r="F7" s="65"/>
      <c r="G7" s="67">
        <v>31600</v>
      </c>
      <c r="H7" s="69">
        <v>31886</v>
      </c>
      <c r="I7" s="70">
        <v>40560</v>
      </c>
      <c r="J7" s="70">
        <v>39158</v>
      </c>
      <c r="K7" s="67">
        <v>39960</v>
      </c>
      <c r="L7" s="71">
        <v>40050</v>
      </c>
      <c r="M7" s="69">
        <v>38544</v>
      </c>
      <c r="N7" s="71">
        <v>39482</v>
      </c>
      <c r="O7" s="70">
        <v>40042</v>
      </c>
      <c r="P7" s="70">
        <v>37764</v>
      </c>
      <c r="Q7" s="71">
        <v>39837</v>
      </c>
      <c r="R7" s="67">
        <v>39867</v>
      </c>
      <c r="S7" s="74">
        <v>41064</v>
      </c>
      <c r="T7" s="72">
        <v>40061</v>
      </c>
      <c r="U7" s="75">
        <v>40000</v>
      </c>
      <c r="V7" s="72">
        <v>39541</v>
      </c>
      <c r="W7" s="73">
        <v>39324</v>
      </c>
      <c r="X7" s="73">
        <v>40193</v>
      </c>
      <c r="Y7" s="73">
        <v>40087</v>
      </c>
      <c r="Z7" s="73">
        <v>39615</v>
      </c>
      <c r="AA7" s="73">
        <v>42748</v>
      </c>
      <c r="AB7" s="73">
        <v>40470</v>
      </c>
      <c r="AC7" s="73">
        <v>40830</v>
      </c>
      <c r="AD7" s="73">
        <v>39307</v>
      </c>
      <c r="AE7" s="73">
        <v>39844</v>
      </c>
      <c r="AF7" s="73">
        <v>39063</v>
      </c>
      <c r="AG7" s="73">
        <v>39408</v>
      </c>
      <c r="AH7" s="73">
        <v>39643</v>
      </c>
      <c r="AI7" s="73">
        <v>39725</v>
      </c>
      <c r="AJ7" s="73">
        <v>39988</v>
      </c>
      <c r="AK7" s="73">
        <v>40997</v>
      </c>
      <c r="AL7" s="73">
        <v>40146</v>
      </c>
      <c r="AM7" s="73">
        <v>40445</v>
      </c>
      <c r="AN7" s="73">
        <v>40209</v>
      </c>
      <c r="AO7" s="73">
        <v>39703</v>
      </c>
      <c r="AP7" s="73">
        <v>39867</v>
      </c>
      <c r="AQ7" s="73">
        <v>41291</v>
      </c>
      <c r="AR7" s="57" t="s">
        <v>104</v>
      </c>
      <c r="AS7" s="51"/>
    </row>
    <row r="8" spans="1:45" ht="15" customHeight="1" x14ac:dyDescent="0.2">
      <c r="A8" s="48" t="str">
        <f>data!B7</f>
        <v>Margineni</v>
      </c>
      <c r="B8" s="58">
        <f>data!E7</f>
        <v>44.533000000000001</v>
      </c>
      <c r="C8" s="76">
        <f t="shared" si="0"/>
        <v>142</v>
      </c>
      <c r="D8" s="76">
        <f t="shared" si="1"/>
        <v>135</v>
      </c>
      <c r="E8" s="76">
        <f t="shared" si="2"/>
        <v>98</v>
      </c>
      <c r="F8" s="76">
        <f t="shared" ref="F8:F44" si="3">ROUND(($B$7-B8)*111.1,0)</f>
        <v>79</v>
      </c>
      <c r="G8" s="65"/>
      <c r="H8" s="67">
        <v>32400</v>
      </c>
      <c r="I8" s="71">
        <v>44400</v>
      </c>
      <c r="J8" s="67">
        <v>40575</v>
      </c>
      <c r="K8" s="75">
        <v>41193</v>
      </c>
      <c r="L8" s="71">
        <v>41257</v>
      </c>
      <c r="M8" s="70">
        <v>39491</v>
      </c>
      <c r="N8" s="66">
        <v>39975</v>
      </c>
      <c r="O8" s="67">
        <v>40361</v>
      </c>
      <c r="P8" s="66">
        <v>37992</v>
      </c>
      <c r="Q8" s="68">
        <v>40138</v>
      </c>
      <c r="R8" s="67">
        <v>40185</v>
      </c>
      <c r="S8" s="80">
        <v>41440</v>
      </c>
      <c r="T8" s="74">
        <v>40388</v>
      </c>
      <c r="U8" s="75">
        <v>40323</v>
      </c>
      <c r="V8" s="75">
        <v>39843</v>
      </c>
      <c r="W8" s="73">
        <v>39615</v>
      </c>
      <c r="X8" s="73">
        <v>40523</v>
      </c>
      <c r="Y8" s="73">
        <v>40412</v>
      </c>
      <c r="Z8" s="73">
        <v>39918</v>
      </c>
      <c r="AA8" s="73">
        <v>43184</v>
      </c>
      <c r="AB8" s="73">
        <v>40810</v>
      </c>
      <c r="AC8" s="73">
        <v>41169</v>
      </c>
      <c r="AD8" s="73">
        <v>39586</v>
      </c>
      <c r="AE8" s="73">
        <v>40132</v>
      </c>
      <c r="AF8" s="73">
        <v>39316</v>
      </c>
      <c r="AG8" s="73">
        <v>39622</v>
      </c>
      <c r="AH8" s="73">
        <v>39865</v>
      </c>
      <c r="AI8" s="73">
        <v>39943</v>
      </c>
      <c r="AJ8" s="73">
        <v>40214</v>
      </c>
      <c r="AK8" s="73">
        <v>41256</v>
      </c>
      <c r="AL8" s="73">
        <v>40376</v>
      </c>
      <c r="AM8" s="73">
        <v>40684</v>
      </c>
      <c r="AN8" s="73">
        <v>40441</v>
      </c>
      <c r="AO8" s="73">
        <v>39919</v>
      </c>
      <c r="AP8" s="73">
        <v>40086</v>
      </c>
      <c r="AQ8" s="73">
        <v>41425</v>
      </c>
      <c r="AR8" s="57" t="s">
        <v>107</v>
      </c>
      <c r="AS8" s="51"/>
    </row>
    <row r="9" spans="1:45" ht="15" customHeight="1" x14ac:dyDescent="0.2">
      <c r="A9" s="48" t="str">
        <f>data!B8</f>
        <v>Lafrançaise</v>
      </c>
      <c r="B9" s="58">
        <f>data!E8</f>
        <v>44.127000000000002</v>
      </c>
      <c r="C9" s="76">
        <f t="shared" si="0"/>
        <v>187</v>
      </c>
      <c r="D9" s="76">
        <f t="shared" si="1"/>
        <v>180</v>
      </c>
      <c r="E9" s="76">
        <f t="shared" si="2"/>
        <v>143</v>
      </c>
      <c r="F9" s="76">
        <f t="shared" si="3"/>
        <v>124</v>
      </c>
      <c r="G9" s="76">
        <f t="shared" ref="G9:G44" si="4">ROUND(($B$8-B9)*111.1,0)</f>
        <v>45</v>
      </c>
      <c r="H9" s="65"/>
      <c r="I9" s="69">
        <v>48150</v>
      </c>
      <c r="J9" s="67">
        <v>41526</v>
      </c>
      <c r="K9" s="69">
        <v>41979</v>
      </c>
      <c r="L9" s="70">
        <v>42021</v>
      </c>
      <c r="M9" s="69">
        <v>40072</v>
      </c>
      <c r="N9" s="70">
        <v>40247</v>
      </c>
      <c r="O9" s="67">
        <v>40541</v>
      </c>
      <c r="P9" s="71">
        <v>38109</v>
      </c>
      <c r="Q9" s="70">
        <v>40307</v>
      </c>
      <c r="R9" s="70">
        <v>40355</v>
      </c>
      <c r="S9" s="72">
        <v>41643</v>
      </c>
      <c r="T9" s="74">
        <v>40563</v>
      </c>
      <c r="U9" s="74">
        <v>40496</v>
      </c>
      <c r="V9" s="75">
        <v>40003</v>
      </c>
      <c r="W9" s="73">
        <v>39769</v>
      </c>
      <c r="X9" s="73">
        <v>40700</v>
      </c>
      <c r="Y9" s="73">
        <v>40586</v>
      </c>
      <c r="Z9" s="73">
        <v>40079</v>
      </c>
      <c r="AA9" s="73">
        <v>43432</v>
      </c>
      <c r="AB9" s="73">
        <v>40993</v>
      </c>
      <c r="AC9" s="73">
        <v>41361</v>
      </c>
      <c r="AD9" s="73">
        <v>39733</v>
      </c>
      <c r="AE9" s="73">
        <v>40286</v>
      </c>
      <c r="AF9" s="73">
        <v>39448</v>
      </c>
      <c r="AG9" s="73">
        <v>39734</v>
      </c>
      <c r="AH9" s="73">
        <v>39981</v>
      </c>
      <c r="AI9" s="73">
        <v>40046</v>
      </c>
      <c r="AJ9" s="73">
        <v>40322</v>
      </c>
      <c r="AK9" s="73">
        <v>41394</v>
      </c>
      <c r="AL9" s="73">
        <v>40497</v>
      </c>
      <c r="AM9" s="73">
        <v>40811</v>
      </c>
      <c r="AN9" s="73">
        <v>40563</v>
      </c>
      <c r="AO9" s="73">
        <v>40031</v>
      </c>
      <c r="AP9" s="73">
        <v>40200</v>
      </c>
      <c r="AQ9" s="73">
        <v>41495</v>
      </c>
      <c r="AR9" s="57" t="s">
        <v>108</v>
      </c>
      <c r="AS9" s="51"/>
    </row>
    <row r="10" spans="1:45" ht="15" customHeight="1" x14ac:dyDescent="0.2">
      <c r="A10" s="48" t="str">
        <f>data!B9</f>
        <v>Vigo</v>
      </c>
      <c r="B10" s="58">
        <f>data!E9</f>
        <v>42.201000000000001</v>
      </c>
      <c r="C10" s="76">
        <f t="shared" si="0"/>
        <v>401</v>
      </c>
      <c r="D10" s="76">
        <f t="shared" si="1"/>
        <v>394</v>
      </c>
      <c r="E10" s="76">
        <f t="shared" si="2"/>
        <v>357</v>
      </c>
      <c r="F10" s="76">
        <f t="shared" si="3"/>
        <v>338</v>
      </c>
      <c r="G10" s="76">
        <f t="shared" si="4"/>
        <v>259</v>
      </c>
      <c r="H10" s="76">
        <f t="shared" ref="H10:H44" si="5">ROUND(($B$9-B10)*111.1,0)</f>
        <v>214</v>
      </c>
      <c r="I10" s="65"/>
      <c r="J10" s="70">
        <v>37600</v>
      </c>
      <c r="K10" s="77">
        <v>39510</v>
      </c>
      <c r="L10" s="81">
        <v>39686</v>
      </c>
      <c r="M10" s="71">
        <v>37200</v>
      </c>
      <c r="N10" s="69">
        <v>39220</v>
      </c>
      <c r="O10" s="70">
        <v>39950</v>
      </c>
      <c r="P10" s="70">
        <v>37388</v>
      </c>
      <c r="Q10" s="69">
        <v>39718</v>
      </c>
      <c r="R10" s="71">
        <v>39769</v>
      </c>
      <c r="S10" s="74">
        <v>41138</v>
      </c>
      <c r="T10" s="78">
        <v>39991</v>
      </c>
      <c r="U10" s="78">
        <v>39921</v>
      </c>
      <c r="V10" s="72">
        <v>39400</v>
      </c>
      <c r="W10" s="73">
        <v>39154</v>
      </c>
      <c r="X10" s="73">
        <v>40141</v>
      </c>
      <c r="Y10" s="73">
        <v>40021</v>
      </c>
      <c r="Z10" s="73">
        <v>39484</v>
      </c>
      <c r="AA10" s="73">
        <v>43057</v>
      </c>
      <c r="AB10" s="73">
        <v>40458</v>
      </c>
      <c r="AC10" s="73">
        <v>40851</v>
      </c>
      <c r="AD10" s="73">
        <v>39142</v>
      </c>
      <c r="AE10" s="73">
        <v>39753</v>
      </c>
      <c r="AF10" s="73">
        <v>38880</v>
      </c>
      <c r="AG10" s="73">
        <v>39295</v>
      </c>
      <c r="AH10" s="73">
        <v>39553</v>
      </c>
      <c r="AI10" s="73">
        <v>39634</v>
      </c>
      <c r="AJ10" s="73">
        <v>39922</v>
      </c>
      <c r="AK10" s="73">
        <v>41040</v>
      </c>
      <c r="AL10" s="73">
        <v>40106</v>
      </c>
      <c r="AM10" s="73">
        <v>40433</v>
      </c>
      <c r="AN10" s="73">
        <v>40175</v>
      </c>
      <c r="AO10" s="73">
        <v>39623</v>
      </c>
      <c r="AP10" s="73">
        <v>39803</v>
      </c>
      <c r="AQ10" s="73">
        <v>41326</v>
      </c>
      <c r="AR10" s="57" t="s">
        <v>109</v>
      </c>
      <c r="AS10" s="51"/>
    </row>
    <row r="11" spans="1:45" ht="15" customHeight="1" x14ac:dyDescent="0.2">
      <c r="A11" s="48" t="str">
        <f>data!B10</f>
        <v>Ioannina</v>
      </c>
      <c r="B11" s="58">
        <f>data!E10</f>
        <v>39.664999999999999</v>
      </c>
      <c r="C11" s="76">
        <f t="shared" si="0"/>
        <v>683</v>
      </c>
      <c r="D11" s="76">
        <f t="shared" si="1"/>
        <v>675</v>
      </c>
      <c r="E11" s="76">
        <f t="shared" si="2"/>
        <v>639</v>
      </c>
      <c r="F11" s="76">
        <f t="shared" si="3"/>
        <v>620</v>
      </c>
      <c r="G11" s="82">
        <f t="shared" si="4"/>
        <v>541</v>
      </c>
      <c r="H11" s="76">
        <f t="shared" si="5"/>
        <v>496</v>
      </c>
      <c r="I11" s="76">
        <f t="shared" ref="I11:I44" si="6">ROUND(($B$10-B11)*111.1,0)</f>
        <v>282</v>
      </c>
      <c r="J11" s="65"/>
      <c r="K11" s="70">
        <v>43477</v>
      </c>
      <c r="L11" s="67">
        <v>43440</v>
      </c>
      <c r="M11" s="67">
        <v>36600</v>
      </c>
      <c r="N11" s="67">
        <v>39675</v>
      </c>
      <c r="O11" s="70">
        <v>40324</v>
      </c>
      <c r="P11" s="70">
        <v>37359</v>
      </c>
      <c r="Q11" s="67">
        <v>40045</v>
      </c>
      <c r="R11" s="67">
        <v>40084</v>
      </c>
      <c r="S11" s="75">
        <v>41672</v>
      </c>
      <c r="T11" s="78">
        <v>40339</v>
      </c>
      <c r="U11" s="70">
        <v>40258</v>
      </c>
      <c r="V11" s="70">
        <v>39657</v>
      </c>
      <c r="W11" s="76">
        <v>39374</v>
      </c>
      <c r="X11" s="73">
        <v>40510</v>
      </c>
      <c r="Y11" s="73">
        <v>40370</v>
      </c>
      <c r="Z11" s="73">
        <v>39752</v>
      </c>
      <c r="AA11" s="76">
        <v>43924</v>
      </c>
      <c r="AB11" s="76">
        <v>40871</v>
      </c>
      <c r="AC11" s="76">
        <v>41323</v>
      </c>
      <c r="AD11" s="76">
        <v>39349</v>
      </c>
      <c r="AE11" s="76">
        <v>40031</v>
      </c>
      <c r="AF11" s="76">
        <v>39039</v>
      </c>
      <c r="AG11" s="76">
        <v>39459</v>
      </c>
      <c r="AH11" s="76">
        <v>39742</v>
      </c>
      <c r="AI11" s="76">
        <v>39838</v>
      </c>
      <c r="AJ11" s="76">
        <v>40154</v>
      </c>
      <c r="AK11" s="76">
        <v>41374</v>
      </c>
      <c r="AL11" s="76">
        <v>40343</v>
      </c>
      <c r="AM11" s="76">
        <v>40703</v>
      </c>
      <c r="AN11" s="76">
        <v>40418</v>
      </c>
      <c r="AO11" s="76">
        <v>39810</v>
      </c>
      <c r="AP11" s="76">
        <v>40005</v>
      </c>
      <c r="AQ11" s="76">
        <v>41493</v>
      </c>
      <c r="AR11" s="57" t="s">
        <v>110</v>
      </c>
      <c r="AS11" s="51"/>
    </row>
    <row r="12" spans="1:45" ht="15" customHeight="1" x14ac:dyDescent="0.2">
      <c r="A12" s="48" t="str">
        <f>data!B11</f>
        <v>Aigio</v>
      </c>
      <c r="B12" s="58">
        <f>data!E11</f>
        <v>38.252000000000002</v>
      </c>
      <c r="C12" s="76">
        <f t="shared" si="0"/>
        <v>840</v>
      </c>
      <c r="D12" s="76">
        <f t="shared" si="1"/>
        <v>832</v>
      </c>
      <c r="E12" s="76">
        <f t="shared" si="2"/>
        <v>796</v>
      </c>
      <c r="F12" s="76">
        <f t="shared" si="3"/>
        <v>777</v>
      </c>
      <c r="G12" s="76">
        <f t="shared" si="4"/>
        <v>698</v>
      </c>
      <c r="H12" s="76">
        <f t="shared" si="5"/>
        <v>653</v>
      </c>
      <c r="I12" s="76">
        <f t="shared" si="6"/>
        <v>439</v>
      </c>
      <c r="J12" s="76">
        <f t="shared" ref="J12:J44" si="7">ROUND(($B$11-B12)*111.1,0)</f>
        <v>157</v>
      </c>
      <c r="K12" s="65"/>
      <c r="L12" s="71">
        <v>43200</v>
      </c>
      <c r="M12" s="71">
        <v>18720</v>
      </c>
      <c r="N12" s="71">
        <v>39080</v>
      </c>
      <c r="O12" s="70">
        <v>40077</v>
      </c>
      <c r="P12" s="70">
        <v>36925</v>
      </c>
      <c r="Q12" s="71">
        <v>39787</v>
      </c>
      <c r="R12" s="67">
        <v>39829</v>
      </c>
      <c r="S12" s="75">
        <v>41530</v>
      </c>
      <c r="T12" s="72">
        <v>40102</v>
      </c>
      <c r="U12" s="67">
        <v>40016</v>
      </c>
      <c r="V12" s="70">
        <v>39375</v>
      </c>
      <c r="W12" s="76">
        <v>39074</v>
      </c>
      <c r="X12" s="73">
        <v>40287</v>
      </c>
      <c r="Y12" s="73">
        <v>40138</v>
      </c>
      <c r="Z12" s="73">
        <v>39478</v>
      </c>
      <c r="AA12" s="76">
        <v>43960</v>
      </c>
      <c r="AB12" s="76">
        <v>40676</v>
      </c>
      <c r="AC12" s="76">
        <v>41161</v>
      </c>
      <c r="AD12" s="76">
        <v>39064</v>
      </c>
      <c r="AE12" s="76">
        <v>39802</v>
      </c>
      <c r="AF12" s="76">
        <v>38757</v>
      </c>
      <c r="AG12" s="76">
        <v>39263</v>
      </c>
      <c r="AH12" s="76">
        <v>39559</v>
      </c>
      <c r="AI12" s="76">
        <v>39665</v>
      </c>
      <c r="AJ12" s="76">
        <v>39996</v>
      </c>
      <c r="AK12" s="76">
        <v>41271</v>
      </c>
      <c r="AL12" s="76">
        <v>40193</v>
      </c>
      <c r="AM12" s="76">
        <v>40570</v>
      </c>
      <c r="AN12" s="76">
        <v>40273</v>
      </c>
      <c r="AO12" s="76">
        <v>39639</v>
      </c>
      <c r="AP12" s="76">
        <v>39844</v>
      </c>
      <c r="AQ12" s="76">
        <v>41449</v>
      </c>
      <c r="AR12" s="57" t="s">
        <v>106</v>
      </c>
      <c r="AS12" s="51"/>
    </row>
    <row r="13" spans="1:45" ht="15" customHeight="1" x14ac:dyDescent="0.2">
      <c r="A13" s="48" t="str">
        <f>data!B12</f>
        <v>Petroupoli</v>
      </c>
      <c r="B13" s="58">
        <f>data!E12</f>
        <v>38.036000000000001</v>
      </c>
      <c r="C13" s="76">
        <f t="shared" si="0"/>
        <v>864</v>
      </c>
      <c r="D13" s="76">
        <f t="shared" si="1"/>
        <v>856</v>
      </c>
      <c r="E13" s="76">
        <f t="shared" si="2"/>
        <v>820</v>
      </c>
      <c r="F13" s="76">
        <f t="shared" si="3"/>
        <v>801</v>
      </c>
      <c r="G13" s="76">
        <f t="shared" si="4"/>
        <v>722</v>
      </c>
      <c r="H13" s="76">
        <f t="shared" si="5"/>
        <v>677</v>
      </c>
      <c r="I13" s="76">
        <f t="shared" si="6"/>
        <v>463</v>
      </c>
      <c r="J13" s="76">
        <f t="shared" si="7"/>
        <v>181</v>
      </c>
      <c r="K13" s="76">
        <f t="shared" ref="K13:K44" si="8">ROUND(($B$12-B13)*111.1,0)</f>
        <v>24</v>
      </c>
      <c r="L13" s="65"/>
      <c r="M13" s="71">
        <v>2400</v>
      </c>
      <c r="N13" s="70">
        <v>38978</v>
      </c>
      <c r="O13" s="67">
        <v>40039</v>
      </c>
      <c r="P13" s="69">
        <v>36855</v>
      </c>
      <c r="Q13" s="70">
        <v>39747</v>
      </c>
      <c r="R13" s="74">
        <v>39789</v>
      </c>
      <c r="S13" s="72">
        <v>41510</v>
      </c>
      <c r="T13" s="74">
        <v>40066</v>
      </c>
      <c r="U13" s="71">
        <v>39979</v>
      </c>
      <c r="V13" s="67">
        <v>39331</v>
      </c>
      <c r="W13" s="76">
        <v>39027</v>
      </c>
      <c r="X13" s="73">
        <v>40253</v>
      </c>
      <c r="Y13" s="73">
        <v>40102</v>
      </c>
      <c r="Z13" s="73">
        <v>39435</v>
      </c>
      <c r="AA13" s="76">
        <v>43970</v>
      </c>
      <c r="AB13" s="76">
        <v>40647</v>
      </c>
      <c r="AC13" s="76">
        <v>41137</v>
      </c>
      <c r="AD13" s="76">
        <v>39019</v>
      </c>
      <c r="AE13" s="76">
        <v>39767</v>
      </c>
      <c r="AF13" s="76">
        <v>38713</v>
      </c>
      <c r="AG13" s="76">
        <v>39233</v>
      </c>
      <c r="AH13" s="76">
        <v>39532</v>
      </c>
      <c r="AI13" s="76">
        <v>39640</v>
      </c>
      <c r="AJ13" s="76">
        <v>39972</v>
      </c>
      <c r="AK13" s="76">
        <v>41256</v>
      </c>
      <c r="AL13" s="76">
        <v>40171</v>
      </c>
      <c r="AM13" s="76">
        <v>40550</v>
      </c>
      <c r="AN13" s="76">
        <v>40251</v>
      </c>
      <c r="AO13" s="76">
        <v>39613</v>
      </c>
      <c r="AP13" s="76">
        <v>39820</v>
      </c>
      <c r="AQ13" s="76">
        <v>41443</v>
      </c>
      <c r="AR13" s="57" t="s">
        <v>110</v>
      </c>
      <c r="AS13" s="51"/>
    </row>
    <row r="14" spans="1:45" ht="15" customHeight="1" x14ac:dyDescent="0.2">
      <c r="A14" s="48" t="str">
        <f>data!B13</f>
        <v>Úbeda</v>
      </c>
      <c r="B14" s="58">
        <f>data!E13</f>
        <v>38.017000000000003</v>
      </c>
      <c r="C14" s="76">
        <f t="shared" si="0"/>
        <v>866</v>
      </c>
      <c r="D14" s="76">
        <f t="shared" si="1"/>
        <v>859</v>
      </c>
      <c r="E14" s="76">
        <f t="shared" si="2"/>
        <v>822</v>
      </c>
      <c r="F14" s="76">
        <f t="shared" si="3"/>
        <v>803</v>
      </c>
      <c r="G14" s="76">
        <f t="shared" si="4"/>
        <v>724</v>
      </c>
      <c r="H14" s="76">
        <f t="shared" si="5"/>
        <v>679</v>
      </c>
      <c r="I14" s="76">
        <f t="shared" si="6"/>
        <v>465</v>
      </c>
      <c r="J14" s="76">
        <f t="shared" si="7"/>
        <v>183</v>
      </c>
      <c r="K14" s="76">
        <f t="shared" si="8"/>
        <v>26</v>
      </c>
      <c r="L14" s="76">
        <f t="shared" ref="L14:L44" si="9">ROUND(($B$13-B14)*111.1,0)</f>
        <v>2</v>
      </c>
      <c r="M14" s="65"/>
      <c r="N14" s="67">
        <v>40385</v>
      </c>
      <c r="O14" s="67">
        <v>40718</v>
      </c>
      <c r="P14" s="67">
        <v>37436</v>
      </c>
      <c r="Q14" s="67">
        <v>40393</v>
      </c>
      <c r="R14" s="67">
        <v>40457</v>
      </c>
      <c r="S14" s="75">
        <v>42239</v>
      </c>
      <c r="T14" s="75">
        <v>40743</v>
      </c>
      <c r="U14" s="71">
        <v>40650</v>
      </c>
      <c r="V14" s="77">
        <v>39979</v>
      </c>
      <c r="W14" s="76">
        <v>39662</v>
      </c>
      <c r="X14" s="73">
        <v>40929</v>
      </c>
      <c r="Y14" s="73">
        <v>40772</v>
      </c>
      <c r="Z14" s="73">
        <v>40081</v>
      </c>
      <c r="AA14" s="76">
        <v>44746</v>
      </c>
      <c r="AB14" s="73">
        <v>41325</v>
      </c>
      <c r="AC14" s="76">
        <v>41829</v>
      </c>
      <c r="AD14" s="76">
        <v>39620</v>
      </c>
      <c r="AE14" s="76">
        <v>40354</v>
      </c>
      <c r="AF14" s="76">
        <v>39258</v>
      </c>
      <c r="AG14" s="76">
        <v>39655</v>
      </c>
      <c r="AH14" s="76">
        <v>39960</v>
      </c>
      <c r="AI14" s="76">
        <v>40053</v>
      </c>
      <c r="AJ14" s="76">
        <v>40393</v>
      </c>
      <c r="AK14" s="76">
        <v>41705</v>
      </c>
      <c r="AL14" s="76">
        <v>40594</v>
      </c>
      <c r="AM14" s="76">
        <v>40980</v>
      </c>
      <c r="AN14" s="76">
        <v>40675</v>
      </c>
      <c r="AO14" s="76">
        <v>40022</v>
      </c>
      <c r="AP14" s="76">
        <v>40228</v>
      </c>
      <c r="AQ14" s="76">
        <v>41643</v>
      </c>
      <c r="AR14" s="57" t="s">
        <v>111</v>
      </c>
      <c r="AS14" s="51"/>
    </row>
    <row r="15" spans="1:45" ht="15" customHeight="1" x14ac:dyDescent="0.2">
      <c r="A15" s="48" t="str">
        <f>data!B14</f>
        <v>Yamunanagar</v>
      </c>
      <c r="B15" s="58">
        <f>data!E14</f>
        <v>30.1403</v>
      </c>
      <c r="C15" s="76">
        <f t="shared" si="0"/>
        <v>1741</v>
      </c>
      <c r="D15" s="76">
        <f t="shared" si="1"/>
        <v>1734</v>
      </c>
      <c r="E15" s="76">
        <f t="shared" si="2"/>
        <v>1697</v>
      </c>
      <c r="F15" s="76">
        <f t="shared" si="3"/>
        <v>1678</v>
      </c>
      <c r="G15" s="76">
        <f t="shared" si="4"/>
        <v>1599</v>
      </c>
      <c r="H15" s="76">
        <f t="shared" si="5"/>
        <v>1554</v>
      </c>
      <c r="I15" s="76">
        <f t="shared" si="6"/>
        <v>1340</v>
      </c>
      <c r="J15" s="76">
        <f t="shared" si="7"/>
        <v>1058</v>
      </c>
      <c r="K15" s="76">
        <f t="shared" si="8"/>
        <v>901</v>
      </c>
      <c r="L15" s="76">
        <f t="shared" si="9"/>
        <v>877</v>
      </c>
      <c r="M15" s="76">
        <f t="shared" ref="M15:M44" si="10">ROUND(($B$14-B15)*111.1,0)</f>
        <v>875</v>
      </c>
      <c r="N15" s="65"/>
      <c r="O15" s="67">
        <v>41031</v>
      </c>
      <c r="P15" s="66">
        <v>35136</v>
      </c>
      <c r="Q15" s="67">
        <v>40400</v>
      </c>
      <c r="R15" s="70">
        <v>40520</v>
      </c>
      <c r="S15" s="78">
        <v>43981</v>
      </c>
      <c r="T15" s="74">
        <v>41056</v>
      </c>
      <c r="U15" s="67">
        <v>40880</v>
      </c>
      <c r="V15" s="67">
        <v>39639</v>
      </c>
      <c r="W15" s="76">
        <v>39069</v>
      </c>
      <c r="X15" s="73">
        <v>41400</v>
      </c>
      <c r="Y15" s="73">
        <v>41103</v>
      </c>
      <c r="Z15" s="73">
        <v>39830</v>
      </c>
      <c r="AA15" s="76">
        <v>49108</v>
      </c>
      <c r="AB15" s="73">
        <v>42132</v>
      </c>
      <c r="AC15" s="76">
        <v>43080</v>
      </c>
      <c r="AD15" s="76">
        <v>39051</v>
      </c>
      <c r="AE15" s="76">
        <v>40333</v>
      </c>
      <c r="AF15" s="76">
        <v>38538</v>
      </c>
      <c r="AG15" s="76">
        <v>39346</v>
      </c>
      <c r="AH15" s="76">
        <v>39778</v>
      </c>
      <c r="AI15" s="76">
        <v>39900</v>
      </c>
      <c r="AJ15" s="76">
        <v>40377</v>
      </c>
      <c r="AK15" s="76">
        <v>42270</v>
      </c>
      <c r="AL15" s="76">
        <v>40680</v>
      </c>
      <c r="AM15" s="76">
        <v>41228</v>
      </c>
      <c r="AN15" s="76">
        <v>40794</v>
      </c>
      <c r="AO15" s="76">
        <v>39877</v>
      </c>
      <c r="AP15" s="76">
        <v>40166</v>
      </c>
      <c r="AQ15" s="76">
        <v>41837</v>
      </c>
      <c r="AR15" s="57" t="s">
        <v>104</v>
      </c>
      <c r="AS15" s="51"/>
    </row>
    <row r="16" spans="1:45" ht="15" customHeight="1" x14ac:dyDescent="0.2">
      <c r="A16" s="48" t="str">
        <f>data!B15</f>
        <v>Ngọc Quan</v>
      </c>
      <c r="B16" s="58">
        <f>data!E15</f>
        <v>21.622</v>
      </c>
      <c r="C16" s="76">
        <f t="shared" si="0"/>
        <v>2688</v>
      </c>
      <c r="D16" s="76">
        <f t="shared" si="1"/>
        <v>2680</v>
      </c>
      <c r="E16" s="76">
        <f t="shared" si="2"/>
        <v>2644</v>
      </c>
      <c r="F16" s="76">
        <f t="shared" si="3"/>
        <v>2625</v>
      </c>
      <c r="G16" s="76">
        <f t="shared" si="4"/>
        <v>2545</v>
      </c>
      <c r="H16" s="76">
        <f t="shared" si="5"/>
        <v>2500</v>
      </c>
      <c r="I16" s="76">
        <f t="shared" si="6"/>
        <v>2286</v>
      </c>
      <c r="J16" s="76">
        <f t="shared" si="7"/>
        <v>2005</v>
      </c>
      <c r="K16" s="76">
        <f t="shared" si="8"/>
        <v>1848</v>
      </c>
      <c r="L16" s="76">
        <f t="shared" si="9"/>
        <v>1824</v>
      </c>
      <c r="M16" s="76">
        <f t="shared" si="10"/>
        <v>1821</v>
      </c>
      <c r="N16" s="76">
        <f t="shared" ref="N16:N44" si="11">ROUND(($B$15-B16)*111.1,0)</f>
        <v>946</v>
      </c>
      <c r="O16" s="65"/>
      <c r="P16" s="70">
        <v>6141</v>
      </c>
      <c r="Q16" s="67">
        <v>32914</v>
      </c>
      <c r="R16" s="67">
        <v>33943</v>
      </c>
      <c r="S16" s="75" t="s">
        <v>113</v>
      </c>
      <c r="T16" s="78">
        <v>41400</v>
      </c>
      <c r="U16" s="70">
        <v>38571</v>
      </c>
      <c r="V16" s="70">
        <v>27720</v>
      </c>
      <c r="W16" s="76">
        <v>25500</v>
      </c>
      <c r="X16" s="73">
        <v>45257</v>
      </c>
      <c r="Y16" s="73">
        <v>41400</v>
      </c>
      <c r="Z16" s="73">
        <v>30436</v>
      </c>
      <c r="AA16" s="76">
        <v>-84960</v>
      </c>
      <c r="AB16" s="73">
        <v>53100</v>
      </c>
      <c r="AC16" s="76">
        <v>67371</v>
      </c>
      <c r="AD16" s="76">
        <v>31582</v>
      </c>
      <c r="AE16" s="76">
        <v>38280</v>
      </c>
      <c r="AF16" s="76">
        <v>33231</v>
      </c>
      <c r="AG16" s="76">
        <v>37925</v>
      </c>
      <c r="AH16" s="76">
        <v>38691</v>
      </c>
      <c r="AI16" s="76">
        <v>39039</v>
      </c>
      <c r="AJ16" s="76">
        <v>39869</v>
      </c>
      <c r="AK16" s="76">
        <v>43273</v>
      </c>
      <c r="AL16" s="76">
        <v>40374</v>
      </c>
      <c r="AM16" s="76">
        <v>41383</v>
      </c>
      <c r="AN16" s="76">
        <v>40609</v>
      </c>
      <c r="AO16" s="76">
        <v>38989</v>
      </c>
      <c r="AP16" s="76">
        <v>39537</v>
      </c>
      <c r="AQ16" s="76">
        <v>41986</v>
      </c>
      <c r="AR16" s="57" t="s">
        <v>110</v>
      </c>
      <c r="AS16" s="51"/>
    </row>
    <row r="17" spans="1:45" ht="15" customHeight="1" x14ac:dyDescent="0.2">
      <c r="A17" s="48" t="str">
        <f>data!B16</f>
        <v>thị trấn Vôi</v>
      </c>
      <c r="B17" s="58">
        <f>data!E16</f>
        <v>21.358000000000001</v>
      </c>
      <c r="C17" s="76">
        <f t="shared" si="0"/>
        <v>2717</v>
      </c>
      <c r="D17" s="76">
        <f t="shared" si="1"/>
        <v>2709</v>
      </c>
      <c r="E17" s="76">
        <f t="shared" si="2"/>
        <v>2673</v>
      </c>
      <c r="F17" s="76">
        <f t="shared" si="3"/>
        <v>2654</v>
      </c>
      <c r="G17" s="76">
        <f t="shared" si="4"/>
        <v>2575</v>
      </c>
      <c r="H17" s="76">
        <f t="shared" si="5"/>
        <v>2530</v>
      </c>
      <c r="I17" s="76">
        <f t="shared" si="6"/>
        <v>2316</v>
      </c>
      <c r="J17" s="76">
        <f t="shared" si="7"/>
        <v>2034</v>
      </c>
      <c r="K17" s="76">
        <f t="shared" si="8"/>
        <v>1877</v>
      </c>
      <c r="L17" s="76">
        <f t="shared" si="9"/>
        <v>1853</v>
      </c>
      <c r="M17" s="76">
        <f t="shared" si="10"/>
        <v>1851</v>
      </c>
      <c r="N17" s="76">
        <f t="shared" si="11"/>
        <v>976</v>
      </c>
      <c r="O17" s="76">
        <f t="shared" ref="O17:O44" si="12">ROUND(($B$16-B17)*111.1,0)</f>
        <v>29</v>
      </c>
      <c r="P17" s="65"/>
      <c r="Q17" s="68">
        <v>-12600</v>
      </c>
      <c r="R17" s="69">
        <v>-13320</v>
      </c>
      <c r="S17" s="83">
        <v>-8047</v>
      </c>
      <c r="T17" s="75">
        <v>-12764</v>
      </c>
      <c r="U17" s="77">
        <v>-16560</v>
      </c>
      <c r="V17" s="70">
        <v>-24686</v>
      </c>
      <c r="W17" s="76">
        <v>-39600</v>
      </c>
      <c r="X17" s="73">
        <v>-21240</v>
      </c>
      <c r="Y17" s="85">
        <v>-25200</v>
      </c>
      <c r="Z17" s="73">
        <v>-38400</v>
      </c>
      <c r="AA17" s="73">
        <v>-14564</v>
      </c>
      <c r="AB17" s="73">
        <v>-35600</v>
      </c>
      <c r="AC17" s="73">
        <v>-36720</v>
      </c>
      <c r="AD17" s="73">
        <v>118080</v>
      </c>
      <c r="AE17" s="73">
        <v>80308</v>
      </c>
      <c r="AF17" s="73">
        <v>54164</v>
      </c>
      <c r="AG17" s="73">
        <v>44357</v>
      </c>
      <c r="AH17" s="73">
        <v>45439</v>
      </c>
      <c r="AI17" s="73">
        <v>45117</v>
      </c>
      <c r="AJ17" s="73">
        <v>46240</v>
      </c>
      <c r="AK17" s="73">
        <v>50971</v>
      </c>
      <c r="AL17" s="73">
        <v>46840</v>
      </c>
      <c r="AM17" s="73">
        <v>48150</v>
      </c>
      <c r="AN17" s="73">
        <v>47080</v>
      </c>
      <c r="AO17" s="73">
        <v>44867</v>
      </c>
      <c r="AP17" s="73">
        <v>45353</v>
      </c>
      <c r="AQ17" s="73">
        <v>43483</v>
      </c>
      <c r="AR17" s="50"/>
      <c r="AS17" s="51"/>
    </row>
    <row r="18" spans="1:45" ht="15" customHeight="1" x14ac:dyDescent="0.2">
      <c r="A18" s="48" t="str">
        <f>data!B17</f>
        <v>Hoài Đức</v>
      </c>
      <c r="B18" s="58">
        <f>data!E17</f>
        <v>21.045999999999999</v>
      </c>
      <c r="C18" s="76">
        <f t="shared" si="0"/>
        <v>2752</v>
      </c>
      <c r="D18" s="76">
        <f t="shared" si="1"/>
        <v>2744</v>
      </c>
      <c r="E18" s="76">
        <f t="shared" si="2"/>
        <v>2708</v>
      </c>
      <c r="F18" s="76">
        <f t="shared" si="3"/>
        <v>2689</v>
      </c>
      <c r="G18" s="76">
        <f t="shared" si="4"/>
        <v>2609</v>
      </c>
      <c r="H18" s="76">
        <f t="shared" si="5"/>
        <v>2564</v>
      </c>
      <c r="I18" s="76">
        <f t="shared" si="6"/>
        <v>2350</v>
      </c>
      <c r="J18" s="76">
        <f t="shared" si="7"/>
        <v>2069</v>
      </c>
      <c r="K18" s="76">
        <f t="shared" si="8"/>
        <v>1912</v>
      </c>
      <c r="L18" s="76">
        <f t="shared" si="9"/>
        <v>1888</v>
      </c>
      <c r="M18" s="76">
        <f t="shared" si="10"/>
        <v>1885</v>
      </c>
      <c r="N18" s="76">
        <f t="shared" si="11"/>
        <v>1010</v>
      </c>
      <c r="O18" s="76">
        <f t="shared" si="12"/>
        <v>64</v>
      </c>
      <c r="P18" s="76">
        <f t="shared" ref="P18:P44" si="13">ROUND(($B$17-B18)*111.1,0)</f>
        <v>35</v>
      </c>
      <c r="Q18" s="65"/>
      <c r="R18" s="70" t="s">
        <v>113</v>
      </c>
      <c r="S18" s="72">
        <v>-2057</v>
      </c>
      <c r="T18" s="74">
        <v>-18000</v>
      </c>
      <c r="U18" s="67" t="s">
        <v>113</v>
      </c>
      <c r="V18" s="67">
        <v>15600</v>
      </c>
      <c r="W18" s="76">
        <v>15120</v>
      </c>
      <c r="X18" s="86" t="s">
        <v>113</v>
      </c>
      <c r="Y18" s="73">
        <v>100800</v>
      </c>
      <c r="Z18" s="73">
        <v>26100</v>
      </c>
      <c r="AA18" s="76">
        <v>-16200</v>
      </c>
      <c r="AB18" s="73">
        <v>194400</v>
      </c>
      <c r="AC18" s="73" t="s">
        <v>113</v>
      </c>
      <c r="AD18" s="73">
        <v>30960</v>
      </c>
      <c r="AE18" s="73">
        <v>39913</v>
      </c>
      <c r="AF18" s="73">
        <v>33300</v>
      </c>
      <c r="AG18" s="73">
        <v>38298</v>
      </c>
      <c r="AH18" s="73">
        <v>39130</v>
      </c>
      <c r="AI18" s="73">
        <v>39459</v>
      </c>
      <c r="AJ18" s="73">
        <v>40356</v>
      </c>
      <c r="AK18" s="73">
        <v>44061</v>
      </c>
      <c r="AL18" s="73">
        <v>40896</v>
      </c>
      <c r="AM18" s="73">
        <v>41988</v>
      </c>
      <c r="AN18" s="73">
        <v>41148</v>
      </c>
      <c r="AO18" s="73">
        <v>39394</v>
      </c>
      <c r="AP18" s="73">
        <v>39970</v>
      </c>
      <c r="AQ18" s="73">
        <v>42138</v>
      </c>
      <c r="AR18" s="50"/>
      <c r="AS18" s="51"/>
    </row>
    <row r="19" spans="1:45" ht="15" customHeight="1" x14ac:dyDescent="0.2">
      <c r="A19" s="48" t="str">
        <f>data!B18</f>
        <v>Kim Sơn</v>
      </c>
      <c r="B19" s="58">
        <f>data!E18</f>
        <v>21.026</v>
      </c>
      <c r="C19" s="76">
        <f t="shared" si="0"/>
        <v>2754</v>
      </c>
      <c r="D19" s="76">
        <f t="shared" si="1"/>
        <v>2746</v>
      </c>
      <c r="E19" s="76">
        <f t="shared" si="2"/>
        <v>2710</v>
      </c>
      <c r="F19" s="76">
        <f t="shared" si="3"/>
        <v>2691</v>
      </c>
      <c r="G19" s="76">
        <f t="shared" si="4"/>
        <v>2612</v>
      </c>
      <c r="H19" s="76">
        <f t="shared" si="5"/>
        <v>2567</v>
      </c>
      <c r="I19" s="76">
        <f t="shared" si="6"/>
        <v>2353</v>
      </c>
      <c r="J19" s="76">
        <f t="shared" si="7"/>
        <v>2071</v>
      </c>
      <c r="K19" s="76">
        <f t="shared" si="8"/>
        <v>1914</v>
      </c>
      <c r="L19" s="76">
        <f t="shared" si="9"/>
        <v>1890</v>
      </c>
      <c r="M19" s="76">
        <f t="shared" si="10"/>
        <v>1888</v>
      </c>
      <c r="N19" s="76">
        <f t="shared" si="11"/>
        <v>1013</v>
      </c>
      <c r="O19" s="76">
        <f t="shared" si="12"/>
        <v>66</v>
      </c>
      <c r="P19" s="76">
        <f t="shared" si="13"/>
        <v>37</v>
      </c>
      <c r="Q19" s="76">
        <f t="shared" ref="Q19:Q44" si="14">ROUND(($B$18-B19)*111.1,0)</f>
        <v>2</v>
      </c>
      <c r="R19" s="65"/>
      <c r="S19" s="72">
        <v>-514</v>
      </c>
      <c r="T19" s="84">
        <v>-7200</v>
      </c>
      <c r="U19" s="67" t="s">
        <v>113</v>
      </c>
      <c r="V19" s="67">
        <v>13200</v>
      </c>
      <c r="W19" s="76">
        <v>12960</v>
      </c>
      <c r="X19" s="76" t="s">
        <v>113</v>
      </c>
      <c r="Y19" s="76">
        <v>93600</v>
      </c>
      <c r="Z19" s="76">
        <v>24300</v>
      </c>
      <c r="AA19" s="76">
        <v>-15600</v>
      </c>
      <c r="AB19" s="73">
        <v>187200</v>
      </c>
      <c r="AC19" s="73" t="s">
        <v>113</v>
      </c>
      <c r="AD19" s="73">
        <v>30480</v>
      </c>
      <c r="AE19" s="73">
        <v>39600</v>
      </c>
      <c r="AF19" s="73">
        <v>33075</v>
      </c>
      <c r="AG19" s="73">
        <v>38221</v>
      </c>
      <c r="AH19" s="73">
        <v>39052</v>
      </c>
      <c r="AI19" s="73">
        <v>39388</v>
      </c>
      <c r="AJ19" s="73">
        <v>40284</v>
      </c>
      <c r="AK19" s="73">
        <v>43983</v>
      </c>
      <c r="AL19" s="73">
        <v>40824</v>
      </c>
      <c r="AM19" s="73">
        <v>41878</v>
      </c>
      <c r="AN19" s="73">
        <v>41076</v>
      </c>
      <c r="AO19" s="73">
        <v>39326</v>
      </c>
      <c r="AP19" s="73">
        <v>39869</v>
      </c>
      <c r="AQ19" s="73">
        <v>42121</v>
      </c>
      <c r="AR19" s="50"/>
      <c r="AS19" s="51"/>
    </row>
    <row r="20" spans="1:45" ht="15" customHeight="1" x14ac:dyDescent="0.2">
      <c r="A20" s="48" t="str">
        <f>data!B19</f>
        <v>Hà Nội BVD</v>
      </c>
      <c r="B20" s="58">
        <f>data!E19</f>
        <v>21.013999999999999</v>
      </c>
      <c r="C20" s="76">
        <f t="shared" si="0"/>
        <v>2755</v>
      </c>
      <c r="D20" s="76">
        <f t="shared" si="1"/>
        <v>2748</v>
      </c>
      <c r="E20" s="76">
        <f t="shared" si="2"/>
        <v>2711</v>
      </c>
      <c r="F20" s="76">
        <f t="shared" si="3"/>
        <v>2692</v>
      </c>
      <c r="G20" s="76">
        <f t="shared" si="4"/>
        <v>2613</v>
      </c>
      <c r="H20" s="76">
        <f t="shared" si="5"/>
        <v>2568</v>
      </c>
      <c r="I20" s="76">
        <f t="shared" si="6"/>
        <v>2354</v>
      </c>
      <c r="J20" s="76">
        <f t="shared" si="7"/>
        <v>2072</v>
      </c>
      <c r="K20" s="76">
        <f t="shared" si="8"/>
        <v>1915</v>
      </c>
      <c r="L20" s="76">
        <f t="shared" si="9"/>
        <v>1891</v>
      </c>
      <c r="M20" s="76">
        <f t="shared" si="10"/>
        <v>1889</v>
      </c>
      <c r="N20" s="76">
        <f t="shared" si="11"/>
        <v>1014</v>
      </c>
      <c r="O20" s="76">
        <f t="shared" si="12"/>
        <v>68</v>
      </c>
      <c r="P20" s="76">
        <f t="shared" si="13"/>
        <v>38</v>
      </c>
      <c r="Q20" s="76">
        <f t="shared" si="14"/>
        <v>4</v>
      </c>
      <c r="R20" s="76">
        <f t="shared" ref="R20:R44" si="15">ROUND(($B$19-B20)*111.1,0)</f>
        <v>1</v>
      </c>
      <c r="S20" s="65"/>
      <c r="T20" s="80">
        <v>600</v>
      </c>
      <c r="U20" s="67">
        <v>4114</v>
      </c>
      <c r="V20" s="67">
        <v>3600</v>
      </c>
      <c r="W20" s="76">
        <v>5100</v>
      </c>
      <c r="X20" s="76">
        <v>10800</v>
      </c>
      <c r="Y20" s="76">
        <v>11250</v>
      </c>
      <c r="Z20" s="76">
        <v>8509</v>
      </c>
      <c r="AA20" s="76">
        <v>-36000</v>
      </c>
      <c r="AB20" s="73">
        <v>22950</v>
      </c>
      <c r="AC20" s="73">
        <v>32400</v>
      </c>
      <c r="AD20" s="73">
        <v>20455</v>
      </c>
      <c r="AE20" s="73">
        <v>30240</v>
      </c>
      <c r="AF20" s="73">
        <v>26954</v>
      </c>
      <c r="AG20" s="73">
        <v>35537</v>
      </c>
      <c r="AH20" s="73">
        <v>36255</v>
      </c>
      <c r="AI20" s="73">
        <v>36826</v>
      </c>
      <c r="AJ20" s="73">
        <v>37615</v>
      </c>
      <c r="AK20" s="73">
        <v>40836</v>
      </c>
      <c r="AL20" s="73">
        <v>38120</v>
      </c>
      <c r="AM20" s="73">
        <v>39051</v>
      </c>
      <c r="AN20" s="73">
        <v>38321</v>
      </c>
      <c r="AO20" s="73">
        <v>36836</v>
      </c>
      <c r="AP20" s="73">
        <v>37389</v>
      </c>
      <c r="AQ20" s="73">
        <v>41417</v>
      </c>
      <c r="AR20" s="50"/>
      <c r="AS20" s="51"/>
    </row>
    <row r="21" spans="1:45" ht="15" customHeight="1" x14ac:dyDescent="0.2">
      <c r="A21" s="48" t="str">
        <f>data!B20</f>
        <v>Hà Nội Star</v>
      </c>
      <c r="B21" s="58">
        <f>data!E20</f>
        <v>21.004999999999999</v>
      </c>
      <c r="C21" s="76">
        <f t="shared" si="0"/>
        <v>2756</v>
      </c>
      <c r="D21" s="76">
        <f t="shared" si="1"/>
        <v>2749</v>
      </c>
      <c r="E21" s="76">
        <f t="shared" si="2"/>
        <v>2712</v>
      </c>
      <c r="F21" s="76">
        <f t="shared" si="3"/>
        <v>2693</v>
      </c>
      <c r="G21" s="76">
        <f t="shared" si="4"/>
        <v>2614</v>
      </c>
      <c r="H21" s="76">
        <f t="shared" si="5"/>
        <v>2569</v>
      </c>
      <c r="I21" s="76">
        <f t="shared" si="6"/>
        <v>2355</v>
      </c>
      <c r="J21" s="76">
        <f t="shared" si="7"/>
        <v>2073</v>
      </c>
      <c r="K21" s="76">
        <f t="shared" si="8"/>
        <v>1916</v>
      </c>
      <c r="L21" s="76">
        <f t="shared" si="9"/>
        <v>1892</v>
      </c>
      <c r="M21" s="76">
        <f t="shared" si="10"/>
        <v>1890</v>
      </c>
      <c r="N21" s="76">
        <f t="shared" si="11"/>
        <v>1015</v>
      </c>
      <c r="O21" s="76">
        <f t="shared" si="12"/>
        <v>69</v>
      </c>
      <c r="P21" s="76">
        <f t="shared" si="13"/>
        <v>39</v>
      </c>
      <c r="Q21" s="76">
        <f t="shared" si="14"/>
        <v>5</v>
      </c>
      <c r="R21" s="76">
        <f t="shared" si="15"/>
        <v>2</v>
      </c>
      <c r="S21" s="76">
        <f t="shared" ref="S21:S44" si="16">ROUND(($B$20-B21)*111.1,0)</f>
        <v>1</v>
      </c>
      <c r="T21" s="65"/>
      <c r="U21" s="70">
        <v>25200</v>
      </c>
      <c r="V21" s="77">
        <v>8100</v>
      </c>
      <c r="W21" s="76">
        <v>9600</v>
      </c>
      <c r="X21" s="76">
        <v>72000</v>
      </c>
      <c r="Y21" s="76">
        <v>43200</v>
      </c>
      <c r="Z21" s="76">
        <v>18000</v>
      </c>
      <c r="AA21" s="76">
        <v>-16036</v>
      </c>
      <c r="AB21" s="73">
        <v>90000</v>
      </c>
      <c r="AC21" s="73">
        <v>223200</v>
      </c>
      <c r="AD21" s="73">
        <v>27900</v>
      </c>
      <c r="AE21" s="73">
        <v>37650</v>
      </c>
      <c r="AF21" s="73">
        <v>31745</v>
      </c>
      <c r="AG21" s="73">
        <v>37743</v>
      </c>
      <c r="AH21" s="73">
        <v>38555</v>
      </c>
      <c r="AI21" s="73">
        <v>38936</v>
      </c>
      <c r="AJ21" s="73">
        <v>39814</v>
      </c>
      <c r="AK21" s="73">
        <v>43432</v>
      </c>
      <c r="AL21" s="73">
        <v>40349</v>
      </c>
      <c r="AM21" s="73">
        <v>41382</v>
      </c>
      <c r="AN21" s="73">
        <v>40562</v>
      </c>
      <c r="AO21" s="73">
        <v>38887</v>
      </c>
      <c r="AP21" s="73">
        <v>39433</v>
      </c>
      <c r="AQ21" s="73">
        <v>42003</v>
      </c>
      <c r="AR21" s="50"/>
      <c r="AS21" s="51"/>
    </row>
    <row r="22" spans="1:45" ht="15" customHeight="1" x14ac:dyDescent="0.2">
      <c r="A22" s="48" t="str">
        <f>data!B21</f>
        <v>Hà Đông</v>
      </c>
      <c r="B22" s="58">
        <f>data!E21</f>
        <v>20.943000000000001</v>
      </c>
      <c r="C22" s="76">
        <f t="shared" si="0"/>
        <v>2763</v>
      </c>
      <c r="D22" s="76">
        <f t="shared" si="1"/>
        <v>2756</v>
      </c>
      <c r="E22" s="76">
        <f t="shared" si="2"/>
        <v>2719</v>
      </c>
      <c r="F22" s="76">
        <f t="shared" si="3"/>
        <v>2700</v>
      </c>
      <c r="G22" s="76">
        <f t="shared" si="4"/>
        <v>2621</v>
      </c>
      <c r="H22" s="76">
        <f t="shared" si="5"/>
        <v>2576</v>
      </c>
      <c r="I22" s="76">
        <f t="shared" si="6"/>
        <v>2362</v>
      </c>
      <c r="J22" s="76">
        <f t="shared" si="7"/>
        <v>2080</v>
      </c>
      <c r="K22" s="76">
        <f t="shared" si="8"/>
        <v>1923</v>
      </c>
      <c r="L22" s="76">
        <f t="shared" si="9"/>
        <v>1899</v>
      </c>
      <c r="M22" s="76">
        <f t="shared" si="10"/>
        <v>1897</v>
      </c>
      <c r="N22" s="76">
        <f t="shared" si="11"/>
        <v>1022</v>
      </c>
      <c r="O22" s="76">
        <f t="shared" si="12"/>
        <v>75</v>
      </c>
      <c r="P22" s="76">
        <f t="shared" si="13"/>
        <v>46</v>
      </c>
      <c r="Q22" s="76">
        <f t="shared" si="14"/>
        <v>11</v>
      </c>
      <c r="R22" s="76">
        <f t="shared" si="15"/>
        <v>9</v>
      </c>
      <c r="S22" s="76">
        <f t="shared" si="16"/>
        <v>8</v>
      </c>
      <c r="T22" s="76">
        <f t="shared" ref="T22:T44" si="17">ROUND(($B$21-B22)*111.1,0)</f>
        <v>7</v>
      </c>
      <c r="U22" s="65"/>
      <c r="V22" s="70">
        <v>2400</v>
      </c>
      <c r="W22" s="76">
        <v>6480</v>
      </c>
      <c r="X22" s="76" t="s">
        <v>113</v>
      </c>
      <c r="Y22" s="76">
        <v>61200</v>
      </c>
      <c r="Z22" s="76">
        <v>16200</v>
      </c>
      <c r="AA22" s="76">
        <v>-12900</v>
      </c>
      <c r="AB22" s="73">
        <v>154800</v>
      </c>
      <c r="AC22" s="73" t="s">
        <v>113</v>
      </c>
      <c r="AD22" s="73">
        <v>28080</v>
      </c>
      <c r="AE22" s="73">
        <v>38191</v>
      </c>
      <c r="AF22" s="73">
        <v>31950</v>
      </c>
      <c r="AG22" s="73">
        <v>37877</v>
      </c>
      <c r="AH22" s="73">
        <v>38700</v>
      </c>
      <c r="AI22" s="73">
        <v>39071</v>
      </c>
      <c r="AJ22" s="73">
        <v>39960</v>
      </c>
      <c r="AK22" s="73">
        <v>43630</v>
      </c>
      <c r="AL22" s="73">
        <v>40500</v>
      </c>
      <c r="AM22" s="73">
        <v>41547</v>
      </c>
      <c r="AN22" s="73">
        <v>40716</v>
      </c>
      <c r="AO22" s="73">
        <v>39017</v>
      </c>
      <c r="AP22" s="73">
        <v>39566</v>
      </c>
      <c r="AQ22" s="73">
        <v>42043</v>
      </c>
      <c r="AR22" s="50"/>
      <c r="AS22" s="51"/>
    </row>
    <row r="23" spans="1:45" ht="15" customHeight="1" x14ac:dyDescent="0.2">
      <c r="A23" s="48" t="str">
        <f>data!B22</f>
        <v>Thuỷ Sơn</v>
      </c>
      <c r="B23" s="58">
        <f>data!E22</f>
        <v>20.925999999999998</v>
      </c>
      <c r="C23" s="76">
        <f t="shared" si="0"/>
        <v>2765</v>
      </c>
      <c r="D23" s="76">
        <f t="shared" si="1"/>
        <v>2757</v>
      </c>
      <c r="E23" s="76">
        <f t="shared" si="2"/>
        <v>2721</v>
      </c>
      <c r="F23" s="76">
        <f t="shared" si="3"/>
        <v>2702</v>
      </c>
      <c r="G23" s="76">
        <f t="shared" si="4"/>
        <v>2623</v>
      </c>
      <c r="H23" s="76">
        <f t="shared" si="5"/>
        <v>2578</v>
      </c>
      <c r="I23" s="76">
        <f t="shared" si="6"/>
        <v>2364</v>
      </c>
      <c r="J23" s="76">
        <f t="shared" si="7"/>
        <v>2082</v>
      </c>
      <c r="K23" s="76">
        <f t="shared" si="8"/>
        <v>1925</v>
      </c>
      <c r="L23" s="76">
        <f t="shared" si="9"/>
        <v>1901</v>
      </c>
      <c r="M23" s="76">
        <f t="shared" si="10"/>
        <v>1899</v>
      </c>
      <c r="N23" s="76">
        <f t="shared" si="11"/>
        <v>1024</v>
      </c>
      <c r="O23" s="76">
        <f t="shared" si="12"/>
        <v>77</v>
      </c>
      <c r="P23" s="76">
        <f t="shared" si="13"/>
        <v>48</v>
      </c>
      <c r="Q23" s="76">
        <f t="shared" si="14"/>
        <v>13</v>
      </c>
      <c r="R23" s="76">
        <f t="shared" si="15"/>
        <v>11</v>
      </c>
      <c r="S23" s="76">
        <f t="shared" si="16"/>
        <v>10</v>
      </c>
      <c r="T23" s="76">
        <f t="shared" si="17"/>
        <v>9</v>
      </c>
      <c r="U23" s="76">
        <f t="shared" ref="U23:U44" si="18">ROUND(($B$22-B23)*111.1,0)</f>
        <v>2</v>
      </c>
      <c r="V23" s="65"/>
      <c r="W23" s="76">
        <v>12600</v>
      </c>
      <c r="X23" s="76">
        <v>-13200</v>
      </c>
      <c r="Y23" s="76">
        <v>-27000</v>
      </c>
      <c r="Z23" s="76">
        <v>57600</v>
      </c>
      <c r="AA23" s="76">
        <v>-9840</v>
      </c>
      <c r="AB23" s="73">
        <v>-73800</v>
      </c>
      <c r="AC23" s="73">
        <v>-64800</v>
      </c>
      <c r="AD23" s="73">
        <v>34800</v>
      </c>
      <c r="AE23" s="73">
        <v>43560</v>
      </c>
      <c r="AF23" s="73">
        <v>35131</v>
      </c>
      <c r="AG23" s="73">
        <v>39046</v>
      </c>
      <c r="AH23" s="73">
        <v>39924</v>
      </c>
      <c r="AI23" s="73">
        <v>40182</v>
      </c>
      <c r="AJ23" s="73">
        <v>41122</v>
      </c>
      <c r="AK23" s="73">
        <v>45020</v>
      </c>
      <c r="AL23" s="73">
        <v>41678</v>
      </c>
      <c r="AM23" s="73">
        <v>42783</v>
      </c>
      <c r="AN23" s="73">
        <v>41901</v>
      </c>
      <c r="AO23" s="73">
        <v>40094</v>
      </c>
      <c r="AP23" s="73">
        <v>40638</v>
      </c>
      <c r="AQ23" s="73">
        <v>42330</v>
      </c>
      <c r="AR23" s="50"/>
      <c r="AS23" s="51"/>
    </row>
    <row r="24" spans="1:45" ht="15" customHeight="1" x14ac:dyDescent="0.2">
      <c r="A24" s="48" t="str">
        <f>data!B23</f>
        <v>Hải Phòng TP</v>
      </c>
      <c r="B24" s="58">
        <f>data!E23</f>
        <v>20.861000000000001</v>
      </c>
      <c r="C24" s="76">
        <f t="shared" si="0"/>
        <v>2772</v>
      </c>
      <c r="D24" s="76">
        <f t="shared" si="1"/>
        <v>2765</v>
      </c>
      <c r="E24" s="76">
        <f t="shared" si="2"/>
        <v>2728</v>
      </c>
      <c r="F24" s="76">
        <f t="shared" si="3"/>
        <v>2709</v>
      </c>
      <c r="G24" s="76">
        <f t="shared" si="4"/>
        <v>2630</v>
      </c>
      <c r="H24" s="76">
        <f t="shared" si="5"/>
        <v>2585</v>
      </c>
      <c r="I24" s="76">
        <f t="shared" si="6"/>
        <v>2371</v>
      </c>
      <c r="J24" s="76">
        <f t="shared" si="7"/>
        <v>2089</v>
      </c>
      <c r="K24" s="76">
        <f t="shared" si="8"/>
        <v>1932</v>
      </c>
      <c r="L24" s="76">
        <f t="shared" si="9"/>
        <v>1908</v>
      </c>
      <c r="M24" s="76">
        <f t="shared" si="10"/>
        <v>1906</v>
      </c>
      <c r="N24" s="76">
        <f t="shared" si="11"/>
        <v>1031</v>
      </c>
      <c r="O24" s="76">
        <f t="shared" si="12"/>
        <v>85</v>
      </c>
      <c r="P24" s="76">
        <f t="shared" si="13"/>
        <v>55</v>
      </c>
      <c r="Q24" s="76">
        <f t="shared" si="14"/>
        <v>21</v>
      </c>
      <c r="R24" s="76">
        <f t="shared" si="15"/>
        <v>18</v>
      </c>
      <c r="S24" s="76">
        <f t="shared" si="16"/>
        <v>17</v>
      </c>
      <c r="T24" s="76">
        <f t="shared" si="17"/>
        <v>16</v>
      </c>
      <c r="U24" s="76">
        <f t="shared" si="18"/>
        <v>9</v>
      </c>
      <c r="V24" s="76">
        <f t="shared" ref="V24:V44" si="19">ROUND(($B$23-B24)*111.1,0)</f>
        <v>7</v>
      </c>
      <c r="W24" s="65"/>
      <c r="X24" s="76">
        <v>-2880</v>
      </c>
      <c r="Y24" s="76">
        <v>-7200</v>
      </c>
      <c r="Z24" s="76">
        <v>-32400</v>
      </c>
      <c r="AA24" s="76">
        <v>-6988</v>
      </c>
      <c r="AB24" s="73">
        <v>-30600</v>
      </c>
      <c r="AC24" s="73">
        <v>-33120</v>
      </c>
      <c r="AD24" s="73">
        <v>38880</v>
      </c>
      <c r="AE24" s="73">
        <v>47000</v>
      </c>
      <c r="AF24" s="73">
        <v>36667</v>
      </c>
      <c r="AG24" s="73">
        <v>39640</v>
      </c>
      <c r="AH24" s="73">
        <v>40552</v>
      </c>
      <c r="AI24" s="73">
        <v>40751</v>
      </c>
      <c r="AJ24" s="73">
        <v>41722</v>
      </c>
      <c r="AK24" s="73">
        <v>45766</v>
      </c>
      <c r="AL24" s="73">
        <v>42291</v>
      </c>
      <c r="AM24" s="73">
        <v>43432</v>
      </c>
      <c r="AN24" s="73">
        <v>42518</v>
      </c>
      <c r="AO24" s="73">
        <v>40644</v>
      </c>
      <c r="AP24" s="73">
        <v>41188</v>
      </c>
      <c r="AQ24" s="73">
        <v>42475</v>
      </c>
      <c r="AR24" s="50"/>
      <c r="AS24" s="51"/>
    </row>
    <row r="25" spans="1:45" ht="15" customHeight="1" x14ac:dyDescent="0.2">
      <c r="A25" s="48" t="str">
        <f>data!B24</f>
        <v>Hải Phòng LQD</v>
      </c>
      <c r="B25" s="58">
        <f>data!E24</f>
        <v>20.827000000000002</v>
      </c>
      <c r="C25" s="76">
        <f t="shared" si="0"/>
        <v>2776</v>
      </c>
      <c r="D25" s="76">
        <f t="shared" si="1"/>
        <v>2768</v>
      </c>
      <c r="E25" s="76">
        <f t="shared" si="2"/>
        <v>2732</v>
      </c>
      <c r="F25" s="76">
        <f t="shared" si="3"/>
        <v>2713</v>
      </c>
      <c r="G25" s="76">
        <f t="shared" si="4"/>
        <v>2634</v>
      </c>
      <c r="H25" s="76">
        <f t="shared" si="5"/>
        <v>2589</v>
      </c>
      <c r="I25" s="76">
        <f t="shared" si="6"/>
        <v>2375</v>
      </c>
      <c r="J25" s="76">
        <f t="shared" si="7"/>
        <v>2093</v>
      </c>
      <c r="K25" s="76">
        <f t="shared" si="8"/>
        <v>1936</v>
      </c>
      <c r="L25" s="76">
        <f t="shared" si="9"/>
        <v>1912</v>
      </c>
      <c r="M25" s="76">
        <f t="shared" si="10"/>
        <v>1910</v>
      </c>
      <c r="N25" s="76">
        <f t="shared" si="11"/>
        <v>1035</v>
      </c>
      <c r="O25" s="76">
        <f t="shared" si="12"/>
        <v>88</v>
      </c>
      <c r="P25" s="76">
        <f t="shared" si="13"/>
        <v>59</v>
      </c>
      <c r="Q25" s="76">
        <f t="shared" si="14"/>
        <v>24</v>
      </c>
      <c r="R25" s="76">
        <f t="shared" si="15"/>
        <v>22</v>
      </c>
      <c r="S25" s="76">
        <f t="shared" si="16"/>
        <v>21</v>
      </c>
      <c r="T25" s="76">
        <f t="shared" si="17"/>
        <v>20</v>
      </c>
      <c r="U25" s="76">
        <f t="shared" si="18"/>
        <v>13</v>
      </c>
      <c r="V25" s="76">
        <f t="shared" si="19"/>
        <v>11</v>
      </c>
      <c r="W25" s="76">
        <f t="shared" ref="W25:W44" si="20">ROUND(($B$24-B25)*111.1,0)</f>
        <v>4</v>
      </c>
      <c r="X25" s="65"/>
      <c r="Y25" s="76">
        <v>14400</v>
      </c>
      <c r="Z25" s="76">
        <v>4500</v>
      </c>
      <c r="AA25" s="73">
        <v>-9000</v>
      </c>
      <c r="AB25" s="73">
        <v>108000</v>
      </c>
      <c r="AC25" s="73" t="s">
        <v>113</v>
      </c>
      <c r="AD25" s="73">
        <v>25200</v>
      </c>
      <c r="AE25" s="73">
        <v>36157</v>
      </c>
      <c r="AF25" s="73">
        <v>30600</v>
      </c>
      <c r="AG25" s="73">
        <v>37379</v>
      </c>
      <c r="AH25" s="73">
        <v>38191</v>
      </c>
      <c r="AI25" s="73">
        <v>38612</v>
      </c>
      <c r="AJ25" s="73">
        <v>39492</v>
      </c>
      <c r="AK25" s="73">
        <v>43122</v>
      </c>
      <c r="AL25" s="73">
        <v>40032</v>
      </c>
      <c r="AM25" s="73">
        <v>41069</v>
      </c>
      <c r="AN25" s="73">
        <v>40248</v>
      </c>
      <c r="AO25" s="73">
        <v>38571</v>
      </c>
      <c r="AP25" s="73">
        <v>39129</v>
      </c>
      <c r="AQ25" s="73">
        <v>41931</v>
      </c>
      <c r="AR25" s="50"/>
      <c r="AS25" s="51"/>
    </row>
    <row r="26" spans="1:45" ht="15" customHeight="1" x14ac:dyDescent="0.2">
      <c r="A26" s="48" t="str">
        <f>data!B25</f>
        <v>Toàn Thắng</v>
      </c>
      <c r="B26" s="58">
        <f>data!E25</f>
        <v>20.79</v>
      </c>
      <c r="C26" s="76">
        <f t="shared" si="0"/>
        <v>2780</v>
      </c>
      <c r="D26" s="76">
        <f t="shared" si="1"/>
        <v>2773</v>
      </c>
      <c r="E26" s="76">
        <f t="shared" si="2"/>
        <v>2736</v>
      </c>
      <c r="F26" s="76">
        <f t="shared" si="3"/>
        <v>2717</v>
      </c>
      <c r="G26" s="76">
        <f t="shared" si="4"/>
        <v>2638</v>
      </c>
      <c r="H26" s="76">
        <f t="shared" si="5"/>
        <v>2593</v>
      </c>
      <c r="I26" s="76">
        <f t="shared" si="6"/>
        <v>2379</v>
      </c>
      <c r="J26" s="76">
        <f t="shared" si="7"/>
        <v>2097</v>
      </c>
      <c r="K26" s="76">
        <f t="shared" si="8"/>
        <v>1940</v>
      </c>
      <c r="L26" s="76">
        <f t="shared" si="9"/>
        <v>1916</v>
      </c>
      <c r="M26" s="76">
        <f t="shared" si="10"/>
        <v>1914</v>
      </c>
      <c r="N26" s="76">
        <f t="shared" si="11"/>
        <v>1039</v>
      </c>
      <c r="O26" s="76">
        <f t="shared" si="12"/>
        <v>92</v>
      </c>
      <c r="P26" s="76">
        <f t="shared" si="13"/>
        <v>63</v>
      </c>
      <c r="Q26" s="76">
        <f t="shared" si="14"/>
        <v>28</v>
      </c>
      <c r="R26" s="76">
        <f t="shared" si="15"/>
        <v>26</v>
      </c>
      <c r="S26" s="76">
        <f t="shared" si="16"/>
        <v>25</v>
      </c>
      <c r="T26" s="76">
        <f t="shared" si="17"/>
        <v>24</v>
      </c>
      <c r="U26" s="76">
        <f t="shared" si="18"/>
        <v>17</v>
      </c>
      <c r="V26" s="76">
        <f t="shared" si="19"/>
        <v>15</v>
      </c>
      <c r="W26" s="76">
        <f t="shared" si="20"/>
        <v>8</v>
      </c>
      <c r="X26" s="76">
        <f t="shared" ref="X26:X44" si="21">ROUND(($B$25-B26)*111.1,0)</f>
        <v>4</v>
      </c>
      <c r="Y26" s="65"/>
      <c r="Z26" s="76">
        <v>1200</v>
      </c>
      <c r="AA26" s="76">
        <v>-7200</v>
      </c>
      <c r="AB26" s="73" t="s">
        <v>113</v>
      </c>
      <c r="AC26" s="76">
        <v>-136800</v>
      </c>
      <c r="AD26" s="76">
        <v>25714</v>
      </c>
      <c r="AE26" s="76">
        <v>37145</v>
      </c>
      <c r="AF26" s="76">
        <v>31006</v>
      </c>
      <c r="AG26" s="76">
        <v>37626</v>
      </c>
      <c r="AH26" s="76">
        <v>38453</v>
      </c>
      <c r="AI26" s="76">
        <v>38851</v>
      </c>
      <c r="AJ26" s="76">
        <v>39745</v>
      </c>
      <c r="AK26" s="76">
        <v>43437</v>
      </c>
      <c r="AL26" s="76">
        <v>40291</v>
      </c>
      <c r="AM26" s="76">
        <v>41344</v>
      </c>
      <c r="AN26" s="76">
        <v>40509</v>
      </c>
      <c r="AO26" s="76">
        <v>38804</v>
      </c>
      <c r="AP26" s="76">
        <v>39362</v>
      </c>
      <c r="AQ26" s="76">
        <v>41997</v>
      </c>
      <c r="AR26" s="50"/>
      <c r="AS26" s="51"/>
    </row>
    <row r="27" spans="1:45" ht="15" customHeight="1" x14ac:dyDescent="0.2">
      <c r="A27" s="48" t="str">
        <f>data!B26</f>
        <v>Bột Xuyên</v>
      </c>
      <c r="B27" s="58">
        <f>data!E26</f>
        <v>20.783000000000001</v>
      </c>
      <c r="C27" s="76">
        <f t="shared" si="0"/>
        <v>2781</v>
      </c>
      <c r="D27" s="76">
        <f t="shared" si="1"/>
        <v>2773</v>
      </c>
      <c r="E27" s="76">
        <f t="shared" si="2"/>
        <v>2737</v>
      </c>
      <c r="F27" s="76">
        <f t="shared" si="3"/>
        <v>2718</v>
      </c>
      <c r="G27" s="76">
        <f t="shared" si="4"/>
        <v>2639</v>
      </c>
      <c r="H27" s="76">
        <f t="shared" si="5"/>
        <v>2594</v>
      </c>
      <c r="I27" s="76">
        <f t="shared" si="6"/>
        <v>2380</v>
      </c>
      <c r="J27" s="76">
        <f t="shared" si="7"/>
        <v>2098</v>
      </c>
      <c r="K27" s="76">
        <f t="shared" si="8"/>
        <v>1941</v>
      </c>
      <c r="L27" s="76">
        <f t="shared" si="9"/>
        <v>1917</v>
      </c>
      <c r="M27" s="76">
        <f t="shared" si="10"/>
        <v>1915</v>
      </c>
      <c r="N27" s="76">
        <f t="shared" si="11"/>
        <v>1040</v>
      </c>
      <c r="O27" s="76">
        <f t="shared" si="12"/>
        <v>93</v>
      </c>
      <c r="P27" s="76">
        <f t="shared" si="13"/>
        <v>64</v>
      </c>
      <c r="Q27" s="76">
        <f t="shared" si="14"/>
        <v>29</v>
      </c>
      <c r="R27" s="76">
        <f t="shared" si="15"/>
        <v>27</v>
      </c>
      <c r="S27" s="76">
        <f t="shared" si="16"/>
        <v>26</v>
      </c>
      <c r="T27" s="76">
        <f t="shared" si="17"/>
        <v>25</v>
      </c>
      <c r="U27" s="76">
        <f t="shared" si="18"/>
        <v>18</v>
      </c>
      <c r="V27" s="76">
        <f t="shared" si="19"/>
        <v>16</v>
      </c>
      <c r="W27" s="76">
        <f t="shared" si="20"/>
        <v>9</v>
      </c>
      <c r="X27" s="76">
        <f t="shared" si="21"/>
        <v>5</v>
      </c>
      <c r="Y27" s="76">
        <f t="shared" ref="Y27:Y44" si="22">ROUND(($B$26-B27)*111.1,0)</f>
        <v>1</v>
      </c>
      <c r="Z27" s="65"/>
      <c r="AA27" s="76">
        <v>-5625</v>
      </c>
      <c r="AB27" s="76">
        <v>-30000</v>
      </c>
      <c r="AC27" s="76">
        <v>-34200</v>
      </c>
      <c r="AD27" s="76">
        <v>32727</v>
      </c>
      <c r="AE27" s="76">
        <v>42821</v>
      </c>
      <c r="AF27" s="76">
        <v>34329</v>
      </c>
      <c r="AG27" s="76">
        <v>38840</v>
      </c>
      <c r="AH27" s="76">
        <v>39723</v>
      </c>
      <c r="AI27" s="76">
        <v>40004</v>
      </c>
      <c r="AJ27" s="76">
        <v>40950</v>
      </c>
      <c r="AK27" s="76">
        <v>44877</v>
      </c>
      <c r="AL27" s="76">
        <v>41513</v>
      </c>
      <c r="AM27" s="76">
        <v>42626</v>
      </c>
      <c r="AN27" s="76">
        <v>41775</v>
      </c>
      <c r="AO27" s="76">
        <v>39921</v>
      </c>
      <c r="AP27" s="76">
        <v>40474</v>
      </c>
      <c r="AQ27" s="76">
        <v>42293</v>
      </c>
      <c r="AR27" s="50"/>
      <c r="AS27" s="51"/>
    </row>
    <row r="28" spans="1:45" ht="15" customHeight="1" x14ac:dyDescent="0.2">
      <c r="A28" s="48" t="str">
        <f>data!B27</f>
        <v>Đông Hưng CPHQ</v>
      </c>
      <c r="B28" s="58">
        <f>data!E27</f>
        <v>20.56</v>
      </c>
      <c r="C28" s="76">
        <f t="shared" si="0"/>
        <v>2805</v>
      </c>
      <c r="D28" s="76">
        <f t="shared" si="1"/>
        <v>2798</v>
      </c>
      <c r="E28" s="76">
        <f t="shared" si="2"/>
        <v>2762</v>
      </c>
      <c r="F28" s="76">
        <f t="shared" si="3"/>
        <v>2743</v>
      </c>
      <c r="G28" s="76">
        <f t="shared" si="4"/>
        <v>2663</v>
      </c>
      <c r="H28" s="76">
        <f t="shared" si="5"/>
        <v>2618</v>
      </c>
      <c r="I28" s="76">
        <f t="shared" si="6"/>
        <v>2404</v>
      </c>
      <c r="J28" s="76">
        <f t="shared" si="7"/>
        <v>2123</v>
      </c>
      <c r="K28" s="76">
        <f t="shared" si="8"/>
        <v>1966</v>
      </c>
      <c r="L28" s="76">
        <f t="shared" si="9"/>
        <v>1942</v>
      </c>
      <c r="M28" s="76">
        <f t="shared" si="10"/>
        <v>1939</v>
      </c>
      <c r="N28" s="76">
        <f t="shared" si="11"/>
        <v>1064</v>
      </c>
      <c r="O28" s="76">
        <f t="shared" si="12"/>
        <v>118</v>
      </c>
      <c r="P28" s="76">
        <f t="shared" si="13"/>
        <v>89</v>
      </c>
      <c r="Q28" s="76">
        <f t="shared" si="14"/>
        <v>54</v>
      </c>
      <c r="R28" s="76">
        <f t="shared" si="15"/>
        <v>52</v>
      </c>
      <c r="S28" s="76">
        <f t="shared" si="16"/>
        <v>50</v>
      </c>
      <c r="T28" s="76">
        <f t="shared" si="17"/>
        <v>49</v>
      </c>
      <c r="U28" s="76">
        <f t="shared" si="18"/>
        <v>43</v>
      </c>
      <c r="V28" s="76">
        <f t="shared" si="19"/>
        <v>41</v>
      </c>
      <c r="W28" s="76">
        <f t="shared" si="20"/>
        <v>33</v>
      </c>
      <c r="X28" s="76">
        <f t="shared" si="21"/>
        <v>30</v>
      </c>
      <c r="Y28" s="76">
        <f t="shared" si="22"/>
        <v>26</v>
      </c>
      <c r="Z28" s="76">
        <f t="shared" ref="Z28:Z44" si="23">ROUND(($B$27-B28)*111.1,0)</f>
        <v>25</v>
      </c>
      <c r="AA28" s="65"/>
      <c r="AB28" s="76">
        <v>0</v>
      </c>
      <c r="AC28" s="76">
        <v>3900</v>
      </c>
      <c r="AD28" s="76">
        <v>10000</v>
      </c>
      <c r="AE28" s="76">
        <v>20674</v>
      </c>
      <c r="AF28" s="76">
        <v>5400</v>
      </c>
      <c r="AG28" s="76">
        <v>2242</v>
      </c>
      <c r="AH28" s="76">
        <v>2285</v>
      </c>
      <c r="AI28" s="76">
        <v>2084</v>
      </c>
      <c r="AJ28" s="76">
        <v>2121</v>
      </c>
      <c r="AK28" s="76">
        <v>2285</v>
      </c>
      <c r="AL28" s="76">
        <v>2121</v>
      </c>
      <c r="AM28" s="76">
        <v>2160</v>
      </c>
      <c r="AN28" s="76">
        <v>2121</v>
      </c>
      <c r="AO28" s="76">
        <v>2031</v>
      </c>
      <c r="AP28" s="76">
        <v>1997</v>
      </c>
      <c r="AQ28" s="76">
        <v>554</v>
      </c>
      <c r="AR28" s="50"/>
      <c r="AS28" s="51"/>
    </row>
    <row r="29" spans="1:45" ht="15" customHeight="1" x14ac:dyDescent="0.2">
      <c r="A29" s="48" t="str">
        <f>data!B28</f>
        <v>Đông Hưng BDQ</v>
      </c>
      <c r="B29" s="58">
        <f>data!E28</f>
        <v>20.556999999999999</v>
      </c>
      <c r="C29" s="76">
        <f t="shared" si="0"/>
        <v>2806</v>
      </c>
      <c r="D29" s="76">
        <f t="shared" si="1"/>
        <v>2798</v>
      </c>
      <c r="E29" s="76">
        <f t="shared" si="2"/>
        <v>2762</v>
      </c>
      <c r="F29" s="76">
        <f t="shared" si="3"/>
        <v>2743</v>
      </c>
      <c r="G29" s="76">
        <f t="shared" si="4"/>
        <v>2664</v>
      </c>
      <c r="H29" s="76">
        <f t="shared" si="5"/>
        <v>2619</v>
      </c>
      <c r="I29" s="76">
        <f t="shared" si="6"/>
        <v>2405</v>
      </c>
      <c r="J29" s="76">
        <f t="shared" si="7"/>
        <v>2123</v>
      </c>
      <c r="K29" s="76">
        <f t="shared" si="8"/>
        <v>1966</v>
      </c>
      <c r="L29" s="76">
        <f t="shared" si="9"/>
        <v>1942</v>
      </c>
      <c r="M29" s="76">
        <f t="shared" si="10"/>
        <v>1940</v>
      </c>
      <c r="N29" s="76">
        <f t="shared" si="11"/>
        <v>1065</v>
      </c>
      <c r="O29" s="76">
        <f t="shared" si="12"/>
        <v>118</v>
      </c>
      <c r="P29" s="76">
        <f t="shared" si="13"/>
        <v>89</v>
      </c>
      <c r="Q29" s="76">
        <f t="shared" si="14"/>
        <v>54</v>
      </c>
      <c r="R29" s="76">
        <f t="shared" si="15"/>
        <v>52</v>
      </c>
      <c r="S29" s="76">
        <f t="shared" si="16"/>
        <v>51</v>
      </c>
      <c r="T29" s="76">
        <f t="shared" si="17"/>
        <v>50</v>
      </c>
      <c r="U29" s="76">
        <f t="shared" si="18"/>
        <v>43</v>
      </c>
      <c r="V29" s="76">
        <f t="shared" si="19"/>
        <v>41</v>
      </c>
      <c r="W29" s="76">
        <f t="shared" si="20"/>
        <v>34</v>
      </c>
      <c r="X29" s="76">
        <f t="shared" si="21"/>
        <v>30</v>
      </c>
      <c r="Y29" s="76">
        <f t="shared" si="22"/>
        <v>26</v>
      </c>
      <c r="Z29" s="76">
        <f t="shared" si="23"/>
        <v>25</v>
      </c>
      <c r="AA29" s="76">
        <f t="shared" ref="AA29:AA32" si="24">ROUND(($B$28-B29)*111.1,0)</f>
        <v>0</v>
      </c>
      <c r="AB29" s="65"/>
      <c r="AC29" s="76">
        <v>-46800</v>
      </c>
      <c r="AD29" s="76">
        <v>19286</v>
      </c>
      <c r="AE29" s="76">
        <v>32891</v>
      </c>
      <c r="AF29" s="76">
        <v>28103</v>
      </c>
      <c r="AG29" s="76">
        <v>36619</v>
      </c>
      <c r="AH29" s="76">
        <v>37424</v>
      </c>
      <c r="AI29" s="76">
        <v>37925</v>
      </c>
      <c r="AJ29" s="76">
        <v>38800</v>
      </c>
      <c r="AK29" s="76">
        <v>42409</v>
      </c>
      <c r="AL29" s="76">
        <v>39345</v>
      </c>
      <c r="AM29" s="76">
        <v>40379</v>
      </c>
      <c r="AN29" s="76">
        <v>39564</v>
      </c>
      <c r="AO29" s="76">
        <v>37904</v>
      </c>
      <c r="AP29" s="76">
        <v>38479</v>
      </c>
      <c r="AQ29" s="76">
        <v>41772</v>
      </c>
      <c r="AR29" s="50"/>
      <c r="AS29" s="51"/>
    </row>
    <row r="30" spans="1:45" ht="15" customHeight="1" x14ac:dyDescent="0.2">
      <c r="A30" s="48" t="str">
        <f>data!B29</f>
        <v>Nam Định</v>
      </c>
      <c r="B30" s="58">
        <f>data!E29</f>
        <v>20.443999999999999</v>
      </c>
      <c r="C30" s="76">
        <f t="shared" si="0"/>
        <v>2818</v>
      </c>
      <c r="D30" s="76">
        <f t="shared" si="1"/>
        <v>2811</v>
      </c>
      <c r="E30" s="76">
        <f t="shared" si="2"/>
        <v>2774</v>
      </c>
      <c r="F30" s="76">
        <f t="shared" si="3"/>
        <v>2756</v>
      </c>
      <c r="G30" s="76">
        <f t="shared" si="4"/>
        <v>2676</v>
      </c>
      <c r="H30" s="76">
        <f t="shared" si="5"/>
        <v>2631</v>
      </c>
      <c r="I30" s="76">
        <f t="shared" si="6"/>
        <v>2417</v>
      </c>
      <c r="J30" s="76">
        <f t="shared" si="7"/>
        <v>2135</v>
      </c>
      <c r="K30" s="76">
        <f t="shared" si="8"/>
        <v>1978</v>
      </c>
      <c r="L30" s="76">
        <f t="shared" si="9"/>
        <v>1954</v>
      </c>
      <c r="M30" s="76">
        <f t="shared" si="10"/>
        <v>1952</v>
      </c>
      <c r="N30" s="76">
        <f t="shared" si="11"/>
        <v>1077</v>
      </c>
      <c r="O30" s="76">
        <f t="shared" si="12"/>
        <v>131</v>
      </c>
      <c r="P30" s="76">
        <f t="shared" si="13"/>
        <v>102</v>
      </c>
      <c r="Q30" s="76">
        <f t="shared" si="14"/>
        <v>67</v>
      </c>
      <c r="R30" s="76">
        <f t="shared" si="15"/>
        <v>65</v>
      </c>
      <c r="S30" s="76">
        <f t="shared" si="16"/>
        <v>63</v>
      </c>
      <c r="T30" s="76">
        <f t="shared" si="17"/>
        <v>62</v>
      </c>
      <c r="U30" s="76">
        <f t="shared" si="18"/>
        <v>55</v>
      </c>
      <c r="V30" s="76">
        <f t="shared" si="19"/>
        <v>54</v>
      </c>
      <c r="W30" s="76">
        <f t="shared" si="20"/>
        <v>46</v>
      </c>
      <c r="X30" s="76">
        <f t="shared" si="21"/>
        <v>43</v>
      </c>
      <c r="Y30" s="76">
        <f t="shared" si="22"/>
        <v>38</v>
      </c>
      <c r="Z30" s="76">
        <f t="shared" si="23"/>
        <v>38</v>
      </c>
      <c r="AA30" s="76">
        <f t="shared" si="24"/>
        <v>13</v>
      </c>
      <c r="AB30" s="76">
        <f t="shared" ref="AB30:AB44" si="25">ROUND(($B$29-B30)*111.1,0)</f>
        <v>13</v>
      </c>
      <c r="AC30" s="65"/>
      <c r="AD30" s="76">
        <v>14880</v>
      </c>
      <c r="AE30" s="76">
        <v>29426</v>
      </c>
      <c r="AF30" s="76">
        <v>25763</v>
      </c>
      <c r="AG30" s="76">
        <v>35732</v>
      </c>
      <c r="AH30" s="76">
        <v>36509</v>
      </c>
      <c r="AI30" s="76">
        <v>37094</v>
      </c>
      <c r="AJ30" s="76">
        <v>37944</v>
      </c>
      <c r="AK30" s="76">
        <v>41439</v>
      </c>
      <c r="AL30" s="76">
        <v>38520</v>
      </c>
      <c r="AM30" s="76">
        <v>39527</v>
      </c>
      <c r="AN30" s="76">
        <v>38736</v>
      </c>
      <c r="AO30" s="76">
        <v>37097</v>
      </c>
      <c r="AP30" s="76">
        <v>37716</v>
      </c>
      <c r="AQ30" s="76">
        <v>41560</v>
      </c>
      <c r="AR30" s="50"/>
      <c r="AS30" s="51"/>
    </row>
    <row r="31" spans="1:45" ht="15" customHeight="1" x14ac:dyDescent="0.2">
      <c r="A31" s="48" t="str">
        <f>data!B30</f>
        <v>Hoằng Giang</v>
      </c>
      <c r="B31" s="58">
        <f>data!E30</f>
        <v>19.885999999999999</v>
      </c>
      <c r="C31" s="76">
        <f t="shared" si="0"/>
        <v>2880</v>
      </c>
      <c r="D31" s="76">
        <f t="shared" si="1"/>
        <v>2873</v>
      </c>
      <c r="E31" s="76">
        <f t="shared" si="2"/>
        <v>2836</v>
      </c>
      <c r="F31" s="76">
        <f t="shared" si="3"/>
        <v>2817</v>
      </c>
      <c r="G31" s="76">
        <f t="shared" si="4"/>
        <v>2738</v>
      </c>
      <c r="H31" s="76">
        <f t="shared" si="5"/>
        <v>2693</v>
      </c>
      <c r="I31" s="76">
        <f t="shared" si="6"/>
        <v>2479</v>
      </c>
      <c r="J31" s="76">
        <f t="shared" si="7"/>
        <v>2197</v>
      </c>
      <c r="K31" s="76">
        <f t="shared" si="8"/>
        <v>2040</v>
      </c>
      <c r="L31" s="76">
        <f t="shared" si="9"/>
        <v>2016</v>
      </c>
      <c r="M31" s="76">
        <f t="shared" si="10"/>
        <v>2014</v>
      </c>
      <c r="N31" s="76">
        <f t="shared" si="11"/>
        <v>1139</v>
      </c>
      <c r="O31" s="76">
        <f t="shared" si="12"/>
        <v>193</v>
      </c>
      <c r="P31" s="76">
        <f t="shared" si="13"/>
        <v>164</v>
      </c>
      <c r="Q31" s="76">
        <f t="shared" si="14"/>
        <v>129</v>
      </c>
      <c r="R31" s="76">
        <f t="shared" si="15"/>
        <v>127</v>
      </c>
      <c r="S31" s="76">
        <f t="shared" si="16"/>
        <v>125</v>
      </c>
      <c r="T31" s="76">
        <f t="shared" si="17"/>
        <v>124</v>
      </c>
      <c r="U31" s="76">
        <f t="shared" si="18"/>
        <v>117</v>
      </c>
      <c r="V31" s="76">
        <f t="shared" si="19"/>
        <v>116</v>
      </c>
      <c r="W31" s="76">
        <f t="shared" si="20"/>
        <v>108</v>
      </c>
      <c r="X31" s="76">
        <f t="shared" si="21"/>
        <v>105</v>
      </c>
      <c r="Y31" s="76">
        <f t="shared" si="22"/>
        <v>100</v>
      </c>
      <c r="Z31" s="76">
        <f t="shared" si="23"/>
        <v>100</v>
      </c>
      <c r="AA31" s="76">
        <f t="shared" si="24"/>
        <v>75</v>
      </c>
      <c r="AB31" s="76">
        <f t="shared" si="25"/>
        <v>75</v>
      </c>
      <c r="AC31" s="76">
        <f t="shared" ref="AC31:AC44" si="26">ROUND(($B$30-B31)*111.1,0)</f>
        <v>62</v>
      </c>
      <c r="AD31" s="65"/>
      <c r="AE31" s="76">
        <v>56700</v>
      </c>
      <c r="AF31" s="76">
        <v>35365</v>
      </c>
      <c r="AG31" s="76">
        <v>39691</v>
      </c>
      <c r="AH31" s="76">
        <v>40722</v>
      </c>
      <c r="AI31" s="76">
        <v>40924</v>
      </c>
      <c r="AJ31" s="76">
        <v>42014</v>
      </c>
      <c r="AK31" s="76">
        <v>46613</v>
      </c>
      <c r="AL31" s="76">
        <v>42692</v>
      </c>
      <c r="AM31" s="76">
        <v>43981</v>
      </c>
      <c r="AN31" s="76">
        <v>42946</v>
      </c>
      <c r="AO31" s="76">
        <v>40800</v>
      </c>
      <c r="AP31" s="76">
        <v>41439</v>
      </c>
      <c r="AQ31" s="76">
        <v>42555</v>
      </c>
      <c r="AR31" s="50"/>
      <c r="AS31" s="51"/>
    </row>
    <row r="32" spans="1:45" ht="15" customHeight="1" x14ac:dyDescent="0.2">
      <c r="A32" s="48" t="str">
        <f>data!B31</f>
        <v>Vinh</v>
      </c>
      <c r="B32" s="58">
        <f>data!E31</f>
        <v>18.748000000000001</v>
      </c>
      <c r="C32" s="76">
        <f t="shared" si="0"/>
        <v>3007</v>
      </c>
      <c r="D32" s="76">
        <f t="shared" si="1"/>
        <v>2999</v>
      </c>
      <c r="E32" s="76">
        <f t="shared" si="2"/>
        <v>2963</v>
      </c>
      <c r="F32" s="76">
        <f t="shared" si="3"/>
        <v>2944</v>
      </c>
      <c r="G32" s="76">
        <f t="shared" si="4"/>
        <v>2865</v>
      </c>
      <c r="H32" s="76">
        <f t="shared" si="5"/>
        <v>2820</v>
      </c>
      <c r="I32" s="76">
        <f t="shared" si="6"/>
        <v>2606</v>
      </c>
      <c r="J32" s="76">
        <f t="shared" si="7"/>
        <v>2324</v>
      </c>
      <c r="K32" s="76">
        <f t="shared" si="8"/>
        <v>2167</v>
      </c>
      <c r="L32" s="76">
        <f t="shared" si="9"/>
        <v>2143</v>
      </c>
      <c r="M32" s="76">
        <f t="shared" si="10"/>
        <v>2141</v>
      </c>
      <c r="N32" s="76">
        <f t="shared" si="11"/>
        <v>1266</v>
      </c>
      <c r="O32" s="76">
        <f t="shared" si="12"/>
        <v>319</v>
      </c>
      <c r="P32" s="76">
        <f t="shared" si="13"/>
        <v>290</v>
      </c>
      <c r="Q32" s="76">
        <f t="shared" si="14"/>
        <v>255</v>
      </c>
      <c r="R32" s="76">
        <f t="shared" si="15"/>
        <v>253</v>
      </c>
      <c r="S32" s="76">
        <f t="shared" si="16"/>
        <v>252</v>
      </c>
      <c r="T32" s="76">
        <f t="shared" si="17"/>
        <v>251</v>
      </c>
      <c r="U32" s="76">
        <f t="shared" si="18"/>
        <v>244</v>
      </c>
      <c r="V32" s="76">
        <f t="shared" si="19"/>
        <v>242</v>
      </c>
      <c r="W32" s="76">
        <f t="shared" si="20"/>
        <v>235</v>
      </c>
      <c r="X32" s="76">
        <f t="shared" si="21"/>
        <v>231</v>
      </c>
      <c r="Y32" s="76">
        <f t="shared" si="22"/>
        <v>227</v>
      </c>
      <c r="Z32" s="76">
        <f t="shared" si="23"/>
        <v>226</v>
      </c>
      <c r="AA32" s="76">
        <f t="shared" si="24"/>
        <v>201</v>
      </c>
      <c r="AB32" s="76">
        <f t="shared" si="25"/>
        <v>201</v>
      </c>
      <c r="AC32" s="76">
        <f t="shared" si="26"/>
        <v>188</v>
      </c>
      <c r="AD32" s="76">
        <f t="shared" ref="AD32:AD44" si="27">ROUND(($B$31-B32)*111.1,0)</f>
        <v>126</v>
      </c>
      <c r="AE32" s="65"/>
      <c r="AF32" s="76">
        <v>16400</v>
      </c>
      <c r="AG32" s="76">
        <v>37775</v>
      </c>
      <c r="AH32" s="76">
        <v>38870</v>
      </c>
      <c r="AI32" s="76">
        <v>39327</v>
      </c>
      <c r="AJ32" s="76">
        <v>40488</v>
      </c>
      <c r="AK32" s="76">
        <v>45443</v>
      </c>
      <c r="AL32" s="76">
        <v>41190</v>
      </c>
      <c r="AM32" s="76">
        <v>42576</v>
      </c>
      <c r="AN32" s="76">
        <v>41470</v>
      </c>
      <c r="AO32" s="76">
        <v>39249</v>
      </c>
      <c r="AP32" s="76">
        <v>39943</v>
      </c>
      <c r="AQ32" s="76">
        <v>42268</v>
      </c>
      <c r="AR32" s="50"/>
      <c r="AS32" s="51"/>
    </row>
    <row r="33" spans="1:45" ht="15" customHeight="1" x14ac:dyDescent="0.2">
      <c r="A33" s="48" t="str">
        <f>data!B32</f>
        <v>Bayamón</v>
      </c>
      <c r="B33" s="58">
        <f>data!E32</f>
        <v>18.382999999999999</v>
      </c>
      <c r="C33" s="76">
        <f t="shared" si="0"/>
        <v>3047</v>
      </c>
      <c r="D33" s="76">
        <f t="shared" si="1"/>
        <v>3040</v>
      </c>
      <c r="E33" s="76">
        <f t="shared" si="2"/>
        <v>3003</v>
      </c>
      <c r="F33" s="76">
        <f t="shared" si="3"/>
        <v>2984</v>
      </c>
      <c r="G33" s="76">
        <f t="shared" si="4"/>
        <v>2905</v>
      </c>
      <c r="H33" s="76">
        <f t="shared" si="5"/>
        <v>2860</v>
      </c>
      <c r="I33" s="76">
        <f t="shared" si="6"/>
        <v>2646</v>
      </c>
      <c r="J33" s="76">
        <f t="shared" si="7"/>
        <v>2364</v>
      </c>
      <c r="K33" s="76">
        <f t="shared" si="8"/>
        <v>2207</v>
      </c>
      <c r="L33" s="76">
        <f t="shared" si="9"/>
        <v>2183</v>
      </c>
      <c r="M33" s="76">
        <f t="shared" si="10"/>
        <v>2181</v>
      </c>
      <c r="N33" s="76">
        <f t="shared" si="11"/>
        <v>1306</v>
      </c>
      <c r="O33" s="76">
        <f t="shared" si="12"/>
        <v>360</v>
      </c>
      <c r="P33" s="76">
        <f t="shared" si="13"/>
        <v>331</v>
      </c>
      <c r="Q33" s="76">
        <f t="shared" si="14"/>
        <v>296</v>
      </c>
      <c r="R33" s="76">
        <f t="shared" si="15"/>
        <v>294</v>
      </c>
      <c r="S33" s="76">
        <f t="shared" si="16"/>
        <v>292</v>
      </c>
      <c r="T33" s="76">
        <f t="shared" si="17"/>
        <v>291</v>
      </c>
      <c r="U33" s="76">
        <f t="shared" si="18"/>
        <v>284</v>
      </c>
      <c r="V33" s="76">
        <f t="shared" si="19"/>
        <v>283</v>
      </c>
      <c r="W33" s="76">
        <f t="shared" si="20"/>
        <v>275</v>
      </c>
      <c r="X33" s="76">
        <f t="shared" si="21"/>
        <v>272</v>
      </c>
      <c r="Y33" s="76">
        <f t="shared" si="22"/>
        <v>267</v>
      </c>
      <c r="Z33" s="76">
        <f t="shared" si="23"/>
        <v>267</v>
      </c>
      <c r="AA33" s="76">
        <v>66</v>
      </c>
      <c r="AB33" s="76">
        <f t="shared" si="25"/>
        <v>242</v>
      </c>
      <c r="AC33" s="76">
        <f t="shared" si="26"/>
        <v>229</v>
      </c>
      <c r="AD33" s="76">
        <f t="shared" si="27"/>
        <v>167</v>
      </c>
      <c r="AE33" s="76">
        <f t="shared" ref="AE33:AE44" si="28">ROUND(($B$32-B33)*111.1,0)</f>
        <v>41</v>
      </c>
      <c r="AF33" s="65"/>
      <c r="AG33" s="76">
        <v>40877</v>
      </c>
      <c r="AH33" s="76">
        <v>42240</v>
      </c>
      <c r="AI33" s="76">
        <v>42274</v>
      </c>
      <c r="AJ33" s="76">
        <v>43676</v>
      </c>
      <c r="AK33" s="76">
        <v>49800</v>
      </c>
      <c r="AL33" s="76">
        <v>44524</v>
      </c>
      <c r="AM33" s="76">
        <v>46200</v>
      </c>
      <c r="AN33" s="76">
        <v>44841</v>
      </c>
      <c r="AO33" s="76">
        <v>42066</v>
      </c>
      <c r="AP33" s="76">
        <v>42816</v>
      </c>
      <c r="AQ33" s="76">
        <v>42873</v>
      </c>
      <c r="AR33" s="50"/>
      <c r="AS33" s="51"/>
    </row>
    <row r="34" spans="1:45" ht="15" customHeight="1" x14ac:dyDescent="0.2">
      <c r="A34" s="48" t="str">
        <f>data!B33</f>
        <v>Đắk-ơ THCS</v>
      </c>
      <c r="B34" s="58">
        <f>data!E33</f>
        <v>12.042999999999999</v>
      </c>
      <c r="C34" s="76">
        <f t="shared" si="0"/>
        <v>3752</v>
      </c>
      <c r="D34" s="76">
        <f t="shared" si="1"/>
        <v>3744</v>
      </c>
      <c r="E34" s="76">
        <f t="shared" si="2"/>
        <v>3708</v>
      </c>
      <c r="F34" s="76">
        <f t="shared" si="3"/>
        <v>3689</v>
      </c>
      <c r="G34" s="76">
        <f t="shared" si="4"/>
        <v>3610</v>
      </c>
      <c r="H34" s="76">
        <f t="shared" si="5"/>
        <v>3565</v>
      </c>
      <c r="I34" s="76">
        <f t="shared" si="6"/>
        <v>3351</v>
      </c>
      <c r="J34" s="76">
        <f t="shared" si="7"/>
        <v>3069</v>
      </c>
      <c r="K34" s="76">
        <f t="shared" si="8"/>
        <v>2912</v>
      </c>
      <c r="L34" s="76">
        <f t="shared" si="9"/>
        <v>2888</v>
      </c>
      <c r="M34" s="76">
        <f t="shared" si="10"/>
        <v>2886</v>
      </c>
      <c r="N34" s="76">
        <f t="shared" si="11"/>
        <v>2011</v>
      </c>
      <c r="O34" s="76">
        <f t="shared" si="12"/>
        <v>1064</v>
      </c>
      <c r="P34" s="76">
        <f t="shared" si="13"/>
        <v>1035</v>
      </c>
      <c r="Q34" s="76">
        <f t="shared" si="14"/>
        <v>1000</v>
      </c>
      <c r="R34" s="76">
        <f t="shared" si="15"/>
        <v>998</v>
      </c>
      <c r="S34" s="76">
        <f t="shared" si="16"/>
        <v>997</v>
      </c>
      <c r="T34" s="76">
        <f t="shared" si="17"/>
        <v>996</v>
      </c>
      <c r="U34" s="76">
        <f t="shared" si="18"/>
        <v>989</v>
      </c>
      <c r="V34" s="76">
        <f t="shared" si="19"/>
        <v>987</v>
      </c>
      <c r="W34" s="76">
        <f t="shared" si="20"/>
        <v>980</v>
      </c>
      <c r="X34" s="76">
        <f t="shared" si="21"/>
        <v>976</v>
      </c>
      <c r="Y34" s="76">
        <f t="shared" si="22"/>
        <v>972</v>
      </c>
      <c r="Z34" s="76">
        <f t="shared" si="23"/>
        <v>971</v>
      </c>
      <c r="AA34" s="76">
        <v>66</v>
      </c>
      <c r="AB34" s="76">
        <f t="shared" si="25"/>
        <v>946</v>
      </c>
      <c r="AC34" s="76">
        <f t="shared" si="26"/>
        <v>933</v>
      </c>
      <c r="AD34" s="76">
        <f t="shared" si="27"/>
        <v>871</v>
      </c>
      <c r="AE34" s="76">
        <f t="shared" si="28"/>
        <v>745</v>
      </c>
      <c r="AF34" s="76">
        <f t="shared" ref="AF34:AF44" si="29">ROUND(($B$33-B34)*111.1,0)</f>
        <v>704</v>
      </c>
      <c r="AG34" s="65"/>
      <c r="AH34" s="76">
        <v>0</v>
      </c>
      <c r="AI34" s="76">
        <v>53100</v>
      </c>
      <c r="AJ34" s="76">
        <v>72600</v>
      </c>
      <c r="AK34" s="76">
        <v>-226800</v>
      </c>
      <c r="AL34" s="76">
        <v>81600</v>
      </c>
      <c r="AM34" s="76">
        <v>127800</v>
      </c>
      <c r="AN34" s="76">
        <v>85800</v>
      </c>
      <c r="AO34" s="76">
        <v>48764</v>
      </c>
      <c r="AP34" s="76">
        <v>51785</v>
      </c>
      <c r="AQ34" s="76">
        <v>43256</v>
      </c>
      <c r="AR34" s="50"/>
      <c r="AS34" s="51"/>
    </row>
    <row r="35" spans="1:45" ht="15" customHeight="1" x14ac:dyDescent="0.2">
      <c r="A35" s="48" t="str">
        <f>data!B34</f>
        <v>Đắk-ơ THPT</v>
      </c>
      <c r="B35" s="58">
        <f>data!E34</f>
        <v>12.042999999999999</v>
      </c>
      <c r="C35" s="76">
        <f t="shared" si="0"/>
        <v>3752</v>
      </c>
      <c r="D35" s="76">
        <f t="shared" si="1"/>
        <v>3744</v>
      </c>
      <c r="E35" s="76">
        <f t="shared" si="2"/>
        <v>3708</v>
      </c>
      <c r="F35" s="76">
        <f t="shared" si="3"/>
        <v>3689</v>
      </c>
      <c r="G35" s="76">
        <f t="shared" si="4"/>
        <v>3610</v>
      </c>
      <c r="H35" s="76">
        <f t="shared" si="5"/>
        <v>3565</v>
      </c>
      <c r="I35" s="76">
        <f t="shared" si="6"/>
        <v>3351</v>
      </c>
      <c r="J35" s="76">
        <f t="shared" si="7"/>
        <v>3069</v>
      </c>
      <c r="K35" s="76">
        <f t="shared" si="8"/>
        <v>2912</v>
      </c>
      <c r="L35" s="76">
        <f t="shared" si="9"/>
        <v>2888</v>
      </c>
      <c r="M35" s="76">
        <f t="shared" si="10"/>
        <v>2886</v>
      </c>
      <c r="N35" s="76">
        <f t="shared" si="11"/>
        <v>2011</v>
      </c>
      <c r="O35" s="76">
        <f t="shared" si="12"/>
        <v>1064</v>
      </c>
      <c r="P35" s="76">
        <f t="shared" si="13"/>
        <v>1035</v>
      </c>
      <c r="Q35" s="76">
        <f t="shared" si="14"/>
        <v>1000</v>
      </c>
      <c r="R35" s="76">
        <f t="shared" si="15"/>
        <v>998</v>
      </c>
      <c r="S35" s="76">
        <f t="shared" si="16"/>
        <v>997</v>
      </c>
      <c r="T35" s="76">
        <f t="shared" si="17"/>
        <v>996</v>
      </c>
      <c r="U35" s="76">
        <f t="shared" si="18"/>
        <v>989</v>
      </c>
      <c r="V35" s="76">
        <f t="shared" si="19"/>
        <v>987</v>
      </c>
      <c r="W35" s="76">
        <f t="shared" si="20"/>
        <v>980</v>
      </c>
      <c r="X35" s="76">
        <f t="shared" si="21"/>
        <v>976</v>
      </c>
      <c r="Y35" s="76">
        <f t="shared" si="22"/>
        <v>972</v>
      </c>
      <c r="Z35" s="76">
        <f t="shared" si="23"/>
        <v>971</v>
      </c>
      <c r="AA35" s="76">
        <v>66</v>
      </c>
      <c r="AB35" s="76">
        <f t="shared" si="25"/>
        <v>946</v>
      </c>
      <c r="AC35" s="76">
        <f t="shared" si="26"/>
        <v>933</v>
      </c>
      <c r="AD35" s="76">
        <f t="shared" si="27"/>
        <v>871</v>
      </c>
      <c r="AE35" s="76">
        <f t="shared" si="28"/>
        <v>745</v>
      </c>
      <c r="AF35" s="76">
        <f t="shared" si="29"/>
        <v>704</v>
      </c>
      <c r="AG35" s="76">
        <f t="shared" ref="AG35:AG44" si="30">ROUND(($B$34-B35)*111.1,0)</f>
        <v>0</v>
      </c>
      <c r="AH35" s="65"/>
      <c r="AI35" s="76">
        <v>42480</v>
      </c>
      <c r="AJ35" s="76">
        <v>54450</v>
      </c>
      <c r="AK35" s="76" t="s">
        <v>113</v>
      </c>
      <c r="AL35" s="76">
        <v>61200</v>
      </c>
      <c r="AM35" s="76">
        <v>85200</v>
      </c>
      <c r="AN35" s="76">
        <v>64350</v>
      </c>
      <c r="AO35" s="76">
        <v>41262</v>
      </c>
      <c r="AP35" s="76">
        <v>44880</v>
      </c>
      <c r="AQ35" s="76">
        <v>42990</v>
      </c>
      <c r="AR35" s="50"/>
      <c r="AS35" s="51"/>
    </row>
    <row r="36" spans="1:45" ht="15" customHeight="1" x14ac:dyDescent="0.2">
      <c r="A36" s="48" t="str">
        <f>data!B35</f>
        <v>Tân Thạnh Đông</v>
      </c>
      <c r="B36" s="58">
        <f>data!E35</f>
        <v>10.981999999999999</v>
      </c>
      <c r="C36" s="76">
        <f t="shared" si="0"/>
        <v>3870</v>
      </c>
      <c r="D36" s="76">
        <f t="shared" si="1"/>
        <v>3862</v>
      </c>
      <c r="E36" s="76">
        <f t="shared" si="2"/>
        <v>3826</v>
      </c>
      <c r="F36" s="76">
        <f t="shared" si="3"/>
        <v>3807</v>
      </c>
      <c r="G36" s="76">
        <f t="shared" si="4"/>
        <v>3728</v>
      </c>
      <c r="H36" s="76">
        <f t="shared" si="5"/>
        <v>3682</v>
      </c>
      <c r="I36" s="76">
        <f t="shared" si="6"/>
        <v>3468</v>
      </c>
      <c r="J36" s="76">
        <f t="shared" si="7"/>
        <v>3187</v>
      </c>
      <c r="K36" s="76">
        <f t="shared" si="8"/>
        <v>3030</v>
      </c>
      <c r="L36" s="76">
        <f t="shared" si="9"/>
        <v>3006</v>
      </c>
      <c r="M36" s="76">
        <f t="shared" si="10"/>
        <v>3004</v>
      </c>
      <c r="N36" s="76">
        <f t="shared" si="11"/>
        <v>2128</v>
      </c>
      <c r="O36" s="76">
        <f t="shared" si="12"/>
        <v>1182</v>
      </c>
      <c r="P36" s="76">
        <f t="shared" si="13"/>
        <v>1153</v>
      </c>
      <c r="Q36" s="76">
        <f t="shared" si="14"/>
        <v>1118</v>
      </c>
      <c r="R36" s="76">
        <f t="shared" si="15"/>
        <v>1116</v>
      </c>
      <c r="S36" s="76">
        <f t="shared" si="16"/>
        <v>1115</v>
      </c>
      <c r="T36" s="76">
        <f t="shared" si="17"/>
        <v>1114</v>
      </c>
      <c r="U36" s="76">
        <f t="shared" si="18"/>
        <v>1107</v>
      </c>
      <c r="V36" s="76">
        <f t="shared" si="19"/>
        <v>1105</v>
      </c>
      <c r="W36" s="76">
        <f t="shared" si="20"/>
        <v>1098</v>
      </c>
      <c r="X36" s="76">
        <f t="shared" si="21"/>
        <v>1094</v>
      </c>
      <c r="Y36" s="76">
        <f t="shared" si="22"/>
        <v>1090</v>
      </c>
      <c r="Z36" s="76">
        <f t="shared" si="23"/>
        <v>1089</v>
      </c>
      <c r="AA36" s="76">
        <v>66</v>
      </c>
      <c r="AB36" s="76">
        <f t="shared" si="25"/>
        <v>1064</v>
      </c>
      <c r="AC36" s="76">
        <f t="shared" si="26"/>
        <v>1051</v>
      </c>
      <c r="AD36" s="76">
        <f t="shared" si="27"/>
        <v>989</v>
      </c>
      <c r="AE36" s="76">
        <f t="shared" si="28"/>
        <v>863</v>
      </c>
      <c r="AF36" s="76">
        <f t="shared" si="29"/>
        <v>822</v>
      </c>
      <c r="AG36" s="76">
        <f t="shared" si="30"/>
        <v>118</v>
      </c>
      <c r="AH36" s="76">
        <f t="shared" ref="AH36:AH44" si="31">ROUND(($B$35-B36)*111.1,0)</f>
        <v>118</v>
      </c>
      <c r="AI36" s="65"/>
      <c r="AJ36" s="76">
        <v>-5400</v>
      </c>
      <c r="AK36" s="76">
        <v>-2880</v>
      </c>
      <c r="AL36" s="76">
        <v>-32400</v>
      </c>
      <c r="AM36" s="76">
        <v>-21600</v>
      </c>
      <c r="AN36" s="76">
        <v>-45000</v>
      </c>
      <c r="AO36" s="76">
        <v>37200</v>
      </c>
      <c r="AP36" s="76">
        <v>49680</v>
      </c>
      <c r="AQ36" s="76">
        <v>43006</v>
      </c>
      <c r="AR36" s="50"/>
      <c r="AS36" s="51"/>
    </row>
    <row r="37" spans="1:45" ht="15" customHeight="1" x14ac:dyDescent="0.2">
      <c r="A37" s="48" t="str">
        <f>data!B36</f>
        <v>Biên Hòa NQ</v>
      </c>
      <c r="B37" s="58">
        <f>data!E36</f>
        <v>10.955</v>
      </c>
      <c r="C37" s="76">
        <f t="shared" si="0"/>
        <v>3873</v>
      </c>
      <c r="D37" s="76">
        <f t="shared" si="1"/>
        <v>3865</v>
      </c>
      <c r="E37" s="76">
        <f t="shared" si="2"/>
        <v>3829</v>
      </c>
      <c r="F37" s="76">
        <f t="shared" si="3"/>
        <v>3810</v>
      </c>
      <c r="G37" s="76">
        <f t="shared" si="4"/>
        <v>3731</v>
      </c>
      <c r="H37" s="76">
        <f t="shared" si="5"/>
        <v>3685</v>
      </c>
      <c r="I37" s="76">
        <f t="shared" si="6"/>
        <v>3471</v>
      </c>
      <c r="J37" s="76">
        <f t="shared" si="7"/>
        <v>3190</v>
      </c>
      <c r="K37" s="76">
        <f t="shared" si="8"/>
        <v>3033</v>
      </c>
      <c r="L37" s="76">
        <f t="shared" si="9"/>
        <v>3009</v>
      </c>
      <c r="M37" s="76">
        <f t="shared" si="10"/>
        <v>3007</v>
      </c>
      <c r="N37" s="76">
        <f t="shared" si="11"/>
        <v>2131</v>
      </c>
      <c r="O37" s="76">
        <f t="shared" si="12"/>
        <v>1185</v>
      </c>
      <c r="P37" s="76">
        <f t="shared" si="13"/>
        <v>1156</v>
      </c>
      <c r="Q37" s="76">
        <f t="shared" si="14"/>
        <v>1121</v>
      </c>
      <c r="R37" s="76">
        <f t="shared" si="15"/>
        <v>1119</v>
      </c>
      <c r="S37" s="76">
        <f t="shared" si="16"/>
        <v>1118</v>
      </c>
      <c r="T37" s="76">
        <f t="shared" si="17"/>
        <v>1117</v>
      </c>
      <c r="U37" s="76">
        <f t="shared" si="18"/>
        <v>1110</v>
      </c>
      <c r="V37" s="76">
        <f t="shared" si="19"/>
        <v>1108</v>
      </c>
      <c r="W37" s="76">
        <f t="shared" si="20"/>
        <v>1101</v>
      </c>
      <c r="X37" s="76">
        <f t="shared" si="21"/>
        <v>1097</v>
      </c>
      <c r="Y37" s="76">
        <f t="shared" si="22"/>
        <v>1093</v>
      </c>
      <c r="Z37" s="76">
        <f t="shared" si="23"/>
        <v>1092</v>
      </c>
      <c r="AA37" s="76">
        <v>66</v>
      </c>
      <c r="AB37" s="76">
        <f t="shared" si="25"/>
        <v>1067</v>
      </c>
      <c r="AC37" s="76">
        <f t="shared" si="26"/>
        <v>1054</v>
      </c>
      <c r="AD37" s="76">
        <f t="shared" si="27"/>
        <v>992</v>
      </c>
      <c r="AE37" s="76">
        <f t="shared" si="28"/>
        <v>866</v>
      </c>
      <c r="AF37" s="76">
        <f t="shared" si="29"/>
        <v>825</v>
      </c>
      <c r="AG37" s="76">
        <f t="shared" si="30"/>
        <v>121</v>
      </c>
      <c r="AH37" s="76">
        <f t="shared" si="31"/>
        <v>121</v>
      </c>
      <c r="AI37" s="76">
        <f t="shared" ref="AI37:AI44" si="32">ROUND(($B$36-B37)*111.1,0)</f>
        <v>3</v>
      </c>
      <c r="AJ37" s="65"/>
      <c r="AK37" s="76">
        <v>-2250</v>
      </c>
      <c r="AL37" s="76" t="s">
        <v>113</v>
      </c>
      <c r="AM37" s="76">
        <v>-37800</v>
      </c>
      <c r="AN37" s="76" t="s">
        <v>113</v>
      </c>
      <c r="AO37" s="76">
        <v>20160</v>
      </c>
      <c r="AP37" s="76">
        <v>33943</v>
      </c>
      <c r="AQ37" s="76">
        <v>42700</v>
      </c>
      <c r="AR37" s="50"/>
      <c r="AS37" s="51"/>
    </row>
    <row r="38" spans="1:45" ht="15" customHeight="1" x14ac:dyDescent="0.2">
      <c r="A38" s="48" t="str">
        <f>data!B37</f>
        <v>Biên Hòa LQDLBT</v>
      </c>
      <c r="B38" s="58">
        <f>data!E37</f>
        <v>10.909000000000001</v>
      </c>
      <c r="C38" s="76">
        <f t="shared" si="0"/>
        <v>3878</v>
      </c>
      <c r="D38" s="76">
        <f t="shared" si="1"/>
        <v>3870</v>
      </c>
      <c r="E38" s="76">
        <f t="shared" si="2"/>
        <v>3834</v>
      </c>
      <c r="F38" s="76">
        <f t="shared" si="3"/>
        <v>3815</v>
      </c>
      <c r="G38" s="76">
        <f t="shared" si="4"/>
        <v>3736</v>
      </c>
      <c r="H38" s="76">
        <f t="shared" si="5"/>
        <v>3691</v>
      </c>
      <c r="I38" s="76">
        <f t="shared" si="6"/>
        <v>3477</v>
      </c>
      <c r="J38" s="76">
        <f t="shared" si="7"/>
        <v>3195</v>
      </c>
      <c r="K38" s="76">
        <f t="shared" si="8"/>
        <v>3038</v>
      </c>
      <c r="L38" s="76">
        <f t="shared" si="9"/>
        <v>3014</v>
      </c>
      <c r="M38" s="76">
        <f t="shared" si="10"/>
        <v>3012</v>
      </c>
      <c r="N38" s="76">
        <f t="shared" si="11"/>
        <v>2137</v>
      </c>
      <c r="O38" s="76">
        <f t="shared" si="12"/>
        <v>1190</v>
      </c>
      <c r="P38" s="76">
        <f t="shared" si="13"/>
        <v>1161</v>
      </c>
      <c r="Q38" s="76">
        <f t="shared" si="14"/>
        <v>1126</v>
      </c>
      <c r="R38" s="76">
        <f t="shared" si="15"/>
        <v>1124</v>
      </c>
      <c r="S38" s="76">
        <f t="shared" si="16"/>
        <v>1123</v>
      </c>
      <c r="T38" s="76">
        <f t="shared" si="17"/>
        <v>1122</v>
      </c>
      <c r="U38" s="76">
        <f t="shared" si="18"/>
        <v>1115</v>
      </c>
      <c r="V38" s="76">
        <f t="shared" si="19"/>
        <v>1113</v>
      </c>
      <c r="W38" s="76">
        <f t="shared" si="20"/>
        <v>1106</v>
      </c>
      <c r="X38" s="76">
        <f t="shared" si="21"/>
        <v>1102</v>
      </c>
      <c r="Y38" s="76">
        <f t="shared" si="22"/>
        <v>1098</v>
      </c>
      <c r="Z38" s="76">
        <f t="shared" si="23"/>
        <v>1097</v>
      </c>
      <c r="AA38" s="76">
        <v>66</v>
      </c>
      <c r="AB38" s="76">
        <f t="shared" si="25"/>
        <v>1072</v>
      </c>
      <c r="AC38" s="76">
        <f t="shared" si="26"/>
        <v>1059</v>
      </c>
      <c r="AD38" s="76">
        <f t="shared" si="27"/>
        <v>997</v>
      </c>
      <c r="AE38" s="76">
        <f t="shared" si="28"/>
        <v>871</v>
      </c>
      <c r="AF38" s="76">
        <f t="shared" si="29"/>
        <v>830</v>
      </c>
      <c r="AG38" s="76">
        <f t="shared" si="30"/>
        <v>126</v>
      </c>
      <c r="AH38" s="76">
        <f t="shared" si="31"/>
        <v>126</v>
      </c>
      <c r="AI38" s="76">
        <f t="shared" si="32"/>
        <v>8</v>
      </c>
      <c r="AJ38" s="76">
        <f t="shared" ref="AJ38:AJ44" si="33">ROUND(($B$37-B38)*111.1,0)</f>
        <v>5</v>
      </c>
      <c r="AK38" s="65"/>
      <c r="AL38" s="76">
        <v>4500</v>
      </c>
      <c r="AM38" s="76">
        <v>9600</v>
      </c>
      <c r="AN38" s="76">
        <v>7650</v>
      </c>
      <c r="AO38" s="76">
        <v>6369</v>
      </c>
      <c r="AP38" s="76">
        <v>14640</v>
      </c>
      <c r="AQ38" s="76">
        <v>41594</v>
      </c>
      <c r="AR38" s="50"/>
      <c r="AS38" s="51"/>
    </row>
    <row r="39" spans="1:45" ht="15" customHeight="1" x14ac:dyDescent="0.2">
      <c r="A39" s="48" t="str">
        <f>data!B38</f>
        <v>Hồ Chí Minh City PL</v>
      </c>
      <c r="B39" s="58">
        <f>data!E38</f>
        <v>10.817</v>
      </c>
      <c r="C39" s="76">
        <f t="shared" si="0"/>
        <v>3888</v>
      </c>
      <c r="D39" s="76">
        <f t="shared" si="1"/>
        <v>3881</v>
      </c>
      <c r="E39" s="76">
        <f t="shared" si="2"/>
        <v>3844</v>
      </c>
      <c r="F39" s="76">
        <f t="shared" si="3"/>
        <v>3825</v>
      </c>
      <c r="G39" s="76">
        <f t="shared" si="4"/>
        <v>3746</v>
      </c>
      <c r="H39" s="76">
        <f t="shared" si="5"/>
        <v>3701</v>
      </c>
      <c r="I39" s="76">
        <f t="shared" si="6"/>
        <v>3487</v>
      </c>
      <c r="J39" s="76">
        <f t="shared" si="7"/>
        <v>3205</v>
      </c>
      <c r="K39" s="76">
        <f t="shared" si="8"/>
        <v>3048</v>
      </c>
      <c r="L39" s="76">
        <f t="shared" si="9"/>
        <v>3024</v>
      </c>
      <c r="M39" s="76">
        <f t="shared" si="10"/>
        <v>3022</v>
      </c>
      <c r="N39" s="76">
        <f t="shared" si="11"/>
        <v>2147</v>
      </c>
      <c r="O39" s="76">
        <f t="shared" si="12"/>
        <v>1200</v>
      </c>
      <c r="P39" s="76">
        <f t="shared" si="13"/>
        <v>1171</v>
      </c>
      <c r="Q39" s="76">
        <f t="shared" si="14"/>
        <v>1136</v>
      </c>
      <c r="R39" s="76">
        <f t="shared" si="15"/>
        <v>1134</v>
      </c>
      <c r="S39" s="76">
        <f t="shared" si="16"/>
        <v>1133</v>
      </c>
      <c r="T39" s="76">
        <f t="shared" si="17"/>
        <v>1132</v>
      </c>
      <c r="U39" s="76">
        <f t="shared" si="18"/>
        <v>1125</v>
      </c>
      <c r="V39" s="76">
        <f t="shared" si="19"/>
        <v>1123</v>
      </c>
      <c r="W39" s="76">
        <f t="shared" si="20"/>
        <v>1116</v>
      </c>
      <c r="X39" s="76">
        <f t="shared" si="21"/>
        <v>1112</v>
      </c>
      <c r="Y39" s="76">
        <f t="shared" si="22"/>
        <v>1108</v>
      </c>
      <c r="Z39" s="76">
        <f t="shared" si="23"/>
        <v>1107</v>
      </c>
      <c r="AA39" s="76">
        <v>66</v>
      </c>
      <c r="AB39" s="76">
        <f t="shared" si="25"/>
        <v>1082</v>
      </c>
      <c r="AC39" s="76">
        <f t="shared" si="26"/>
        <v>1070</v>
      </c>
      <c r="AD39" s="76">
        <f t="shared" si="27"/>
        <v>1008</v>
      </c>
      <c r="AE39" s="76">
        <f t="shared" si="28"/>
        <v>881</v>
      </c>
      <c r="AF39" s="76">
        <f t="shared" si="29"/>
        <v>841</v>
      </c>
      <c r="AG39" s="76">
        <f t="shared" si="30"/>
        <v>136</v>
      </c>
      <c r="AH39" s="76">
        <f t="shared" si="31"/>
        <v>136</v>
      </c>
      <c r="AI39" s="76">
        <f t="shared" si="32"/>
        <v>18</v>
      </c>
      <c r="AJ39" s="76">
        <f t="shared" si="33"/>
        <v>15</v>
      </c>
      <c r="AK39" s="76">
        <f t="shared" ref="AK39:AK44" si="34">ROUND(($B$38-B39)*111.1,0)</f>
        <v>10</v>
      </c>
      <c r="AL39" s="65"/>
      <c r="AM39" s="76">
        <v>-10800</v>
      </c>
      <c r="AN39" s="76" t="s">
        <v>113</v>
      </c>
      <c r="AO39" s="76">
        <v>9360</v>
      </c>
      <c r="AP39" s="76">
        <v>26229</v>
      </c>
      <c r="AQ39" s="76">
        <v>42530</v>
      </c>
      <c r="AR39" s="50"/>
      <c r="AS39" s="51"/>
    </row>
    <row r="40" spans="1:45" ht="15" customHeight="1" x14ac:dyDescent="0.2">
      <c r="A40" s="48" t="str">
        <f>data!B39</f>
        <v>Hồ Chí Minh City NAN</v>
      </c>
      <c r="B40" s="58">
        <f>data!E39</f>
        <v>10.762</v>
      </c>
      <c r="C40" s="76">
        <f t="shared" si="0"/>
        <v>3894</v>
      </c>
      <c r="D40" s="76">
        <f t="shared" si="1"/>
        <v>3887</v>
      </c>
      <c r="E40" s="76">
        <f t="shared" si="2"/>
        <v>3850</v>
      </c>
      <c r="F40" s="76">
        <f t="shared" si="3"/>
        <v>3831</v>
      </c>
      <c r="G40" s="76">
        <f t="shared" si="4"/>
        <v>3752</v>
      </c>
      <c r="H40" s="76">
        <f t="shared" si="5"/>
        <v>3707</v>
      </c>
      <c r="I40" s="76">
        <f t="shared" si="6"/>
        <v>3493</v>
      </c>
      <c r="J40" s="76">
        <f t="shared" si="7"/>
        <v>3211</v>
      </c>
      <c r="K40" s="76">
        <f t="shared" si="8"/>
        <v>3054</v>
      </c>
      <c r="L40" s="76">
        <f t="shared" si="9"/>
        <v>3030</v>
      </c>
      <c r="M40" s="76">
        <f t="shared" si="10"/>
        <v>3028</v>
      </c>
      <c r="N40" s="76">
        <f t="shared" si="11"/>
        <v>2153</v>
      </c>
      <c r="O40" s="76">
        <f t="shared" si="12"/>
        <v>1207</v>
      </c>
      <c r="P40" s="76">
        <f t="shared" si="13"/>
        <v>1177</v>
      </c>
      <c r="Q40" s="76">
        <f t="shared" si="14"/>
        <v>1143</v>
      </c>
      <c r="R40" s="76">
        <f t="shared" si="15"/>
        <v>1140</v>
      </c>
      <c r="S40" s="76">
        <f t="shared" si="16"/>
        <v>1139</v>
      </c>
      <c r="T40" s="76">
        <f t="shared" si="17"/>
        <v>1138</v>
      </c>
      <c r="U40" s="76">
        <f t="shared" si="18"/>
        <v>1131</v>
      </c>
      <c r="V40" s="76">
        <f t="shared" si="19"/>
        <v>1129</v>
      </c>
      <c r="W40" s="76">
        <f t="shared" si="20"/>
        <v>1122</v>
      </c>
      <c r="X40" s="76">
        <f t="shared" si="21"/>
        <v>1118</v>
      </c>
      <c r="Y40" s="76">
        <f t="shared" si="22"/>
        <v>1114</v>
      </c>
      <c r="Z40" s="76">
        <f t="shared" si="23"/>
        <v>1113</v>
      </c>
      <c r="AA40" s="76">
        <v>66</v>
      </c>
      <c r="AB40" s="76">
        <f t="shared" si="25"/>
        <v>1088</v>
      </c>
      <c r="AC40" s="76">
        <f t="shared" si="26"/>
        <v>1076</v>
      </c>
      <c r="AD40" s="76">
        <f t="shared" si="27"/>
        <v>1014</v>
      </c>
      <c r="AE40" s="76">
        <f t="shared" si="28"/>
        <v>887</v>
      </c>
      <c r="AF40" s="76">
        <f t="shared" si="29"/>
        <v>847</v>
      </c>
      <c r="AG40" s="76">
        <f t="shared" si="30"/>
        <v>142</v>
      </c>
      <c r="AH40" s="76">
        <f t="shared" si="31"/>
        <v>142</v>
      </c>
      <c r="AI40" s="76">
        <f t="shared" si="32"/>
        <v>24</v>
      </c>
      <c r="AJ40" s="76">
        <f t="shared" si="33"/>
        <v>21</v>
      </c>
      <c r="AK40" s="76">
        <f t="shared" si="34"/>
        <v>16</v>
      </c>
      <c r="AL40" s="76">
        <f t="shared" ref="AL40:AL44" si="35">ROUND(($B$39-B40)*111.1,0)</f>
        <v>6</v>
      </c>
      <c r="AM40" s="65"/>
      <c r="AN40" s="76">
        <v>0</v>
      </c>
      <c r="AO40" s="76">
        <v>3600</v>
      </c>
      <c r="AP40" s="76">
        <v>18000</v>
      </c>
      <c r="AQ40" s="76">
        <v>42196</v>
      </c>
      <c r="AR40" s="50"/>
      <c r="AS40" s="51"/>
    </row>
    <row r="41" spans="1:45" ht="15" customHeight="1" x14ac:dyDescent="0.2">
      <c r="A41" s="48" t="str">
        <f>data!B40</f>
        <v>Hồ Chí Minh City NT</v>
      </c>
      <c r="B41" s="58">
        <f>data!E40</f>
        <v>10.76</v>
      </c>
      <c r="C41" s="76">
        <f t="shared" si="0"/>
        <v>3894</v>
      </c>
      <c r="D41" s="76">
        <f t="shared" si="1"/>
        <v>3887</v>
      </c>
      <c r="E41" s="76">
        <f t="shared" si="2"/>
        <v>3850</v>
      </c>
      <c r="F41" s="76">
        <f t="shared" si="3"/>
        <v>3831</v>
      </c>
      <c r="G41" s="76">
        <f t="shared" si="4"/>
        <v>3752</v>
      </c>
      <c r="H41" s="76">
        <f t="shared" si="5"/>
        <v>3707</v>
      </c>
      <c r="I41" s="76">
        <f t="shared" si="6"/>
        <v>3493</v>
      </c>
      <c r="J41" s="76">
        <f t="shared" si="7"/>
        <v>3211</v>
      </c>
      <c r="K41" s="76">
        <f t="shared" si="8"/>
        <v>3054</v>
      </c>
      <c r="L41" s="76">
        <f t="shared" si="9"/>
        <v>3030</v>
      </c>
      <c r="M41" s="76">
        <f t="shared" si="10"/>
        <v>3028</v>
      </c>
      <c r="N41" s="76">
        <f t="shared" si="11"/>
        <v>2153</v>
      </c>
      <c r="O41" s="76">
        <f t="shared" si="12"/>
        <v>1207</v>
      </c>
      <c r="P41" s="76">
        <f t="shared" si="13"/>
        <v>1177</v>
      </c>
      <c r="Q41" s="76">
        <f t="shared" si="14"/>
        <v>1143</v>
      </c>
      <c r="R41" s="76">
        <f t="shared" si="15"/>
        <v>1141</v>
      </c>
      <c r="S41" s="76">
        <f t="shared" si="16"/>
        <v>1139</v>
      </c>
      <c r="T41" s="76">
        <f t="shared" si="17"/>
        <v>1138</v>
      </c>
      <c r="U41" s="76">
        <f t="shared" si="18"/>
        <v>1131</v>
      </c>
      <c r="V41" s="76">
        <f t="shared" si="19"/>
        <v>1129</v>
      </c>
      <c r="W41" s="76">
        <f t="shared" si="20"/>
        <v>1122</v>
      </c>
      <c r="X41" s="76">
        <f t="shared" si="21"/>
        <v>1118</v>
      </c>
      <c r="Y41" s="76">
        <f t="shared" si="22"/>
        <v>1114</v>
      </c>
      <c r="Z41" s="76">
        <f t="shared" si="23"/>
        <v>1114</v>
      </c>
      <c r="AA41" s="76">
        <v>66</v>
      </c>
      <c r="AB41" s="76">
        <f t="shared" si="25"/>
        <v>1088</v>
      </c>
      <c r="AC41" s="76">
        <f t="shared" si="26"/>
        <v>1076</v>
      </c>
      <c r="AD41" s="76">
        <f t="shared" si="27"/>
        <v>1014</v>
      </c>
      <c r="AE41" s="76">
        <f t="shared" si="28"/>
        <v>887</v>
      </c>
      <c r="AF41" s="76">
        <f t="shared" si="29"/>
        <v>847</v>
      </c>
      <c r="AG41" s="76">
        <f t="shared" si="30"/>
        <v>143</v>
      </c>
      <c r="AH41" s="76">
        <f t="shared" si="31"/>
        <v>143</v>
      </c>
      <c r="AI41" s="76">
        <f t="shared" si="32"/>
        <v>25</v>
      </c>
      <c r="AJ41" s="76">
        <f t="shared" si="33"/>
        <v>22</v>
      </c>
      <c r="AK41" s="76">
        <f t="shared" si="34"/>
        <v>17</v>
      </c>
      <c r="AL41" s="76">
        <f t="shared" si="35"/>
        <v>6</v>
      </c>
      <c r="AM41" s="76">
        <f t="shared" ref="AM41:AM44" si="36">ROUND(($B$40-B41)*111.1,0)</f>
        <v>0</v>
      </c>
      <c r="AN41" s="65"/>
      <c r="AO41" s="76">
        <v>4320</v>
      </c>
      <c r="AP41" s="76">
        <v>23143</v>
      </c>
      <c r="AQ41" s="76">
        <v>42462</v>
      </c>
      <c r="AR41" s="50"/>
      <c r="AS41" s="51"/>
    </row>
    <row r="42" spans="1:45" ht="15" customHeight="1" x14ac:dyDescent="0.2">
      <c r="A42" s="48" t="str">
        <f>data!B41</f>
        <v>Hồ Chí Minh City NVL</v>
      </c>
      <c r="B42" s="58">
        <f>data!E41</f>
        <v>10.702</v>
      </c>
      <c r="C42" s="76">
        <f t="shared" si="0"/>
        <v>3901</v>
      </c>
      <c r="D42" s="76">
        <f t="shared" si="1"/>
        <v>3893</v>
      </c>
      <c r="E42" s="76">
        <f t="shared" si="2"/>
        <v>3857</v>
      </c>
      <c r="F42" s="76">
        <f t="shared" si="3"/>
        <v>3838</v>
      </c>
      <c r="G42" s="76">
        <f t="shared" si="4"/>
        <v>3759</v>
      </c>
      <c r="H42" s="76">
        <f t="shared" si="5"/>
        <v>3714</v>
      </c>
      <c r="I42" s="76">
        <f t="shared" si="6"/>
        <v>3500</v>
      </c>
      <c r="J42" s="76">
        <f t="shared" si="7"/>
        <v>3218</v>
      </c>
      <c r="K42" s="76">
        <f t="shared" si="8"/>
        <v>3061</v>
      </c>
      <c r="L42" s="76">
        <f t="shared" si="9"/>
        <v>3037</v>
      </c>
      <c r="M42" s="76">
        <f t="shared" si="10"/>
        <v>3035</v>
      </c>
      <c r="N42" s="76">
        <f t="shared" si="11"/>
        <v>2160</v>
      </c>
      <c r="O42" s="76">
        <f t="shared" si="12"/>
        <v>1213</v>
      </c>
      <c r="P42" s="76">
        <f t="shared" si="13"/>
        <v>1184</v>
      </c>
      <c r="Q42" s="76">
        <f t="shared" si="14"/>
        <v>1149</v>
      </c>
      <c r="R42" s="76">
        <f t="shared" si="15"/>
        <v>1147</v>
      </c>
      <c r="S42" s="76">
        <f t="shared" si="16"/>
        <v>1146</v>
      </c>
      <c r="T42" s="76">
        <f t="shared" si="17"/>
        <v>1145</v>
      </c>
      <c r="U42" s="76">
        <f t="shared" si="18"/>
        <v>1138</v>
      </c>
      <c r="V42" s="76">
        <f t="shared" si="19"/>
        <v>1136</v>
      </c>
      <c r="W42" s="76">
        <f t="shared" si="20"/>
        <v>1129</v>
      </c>
      <c r="X42" s="76">
        <f t="shared" si="21"/>
        <v>1125</v>
      </c>
      <c r="Y42" s="76">
        <f t="shared" si="22"/>
        <v>1121</v>
      </c>
      <c r="Z42" s="76">
        <f t="shared" si="23"/>
        <v>1120</v>
      </c>
      <c r="AA42" s="76">
        <v>66</v>
      </c>
      <c r="AB42" s="76">
        <f t="shared" si="25"/>
        <v>1095</v>
      </c>
      <c r="AC42" s="76">
        <f t="shared" si="26"/>
        <v>1082</v>
      </c>
      <c r="AD42" s="76">
        <f t="shared" si="27"/>
        <v>1020</v>
      </c>
      <c r="AE42" s="76">
        <f t="shared" si="28"/>
        <v>894</v>
      </c>
      <c r="AF42" s="76">
        <f t="shared" si="29"/>
        <v>853</v>
      </c>
      <c r="AG42" s="76">
        <f t="shared" si="30"/>
        <v>149</v>
      </c>
      <c r="AH42" s="76">
        <f t="shared" si="31"/>
        <v>149</v>
      </c>
      <c r="AI42" s="76">
        <f t="shared" si="32"/>
        <v>31</v>
      </c>
      <c r="AJ42" s="76">
        <f t="shared" si="33"/>
        <v>28</v>
      </c>
      <c r="AK42" s="76">
        <f t="shared" si="34"/>
        <v>23</v>
      </c>
      <c r="AL42" s="76">
        <f t="shared" si="35"/>
        <v>13</v>
      </c>
      <c r="AM42" s="76">
        <f t="shared" si="36"/>
        <v>7</v>
      </c>
      <c r="AN42" s="76">
        <f t="shared" ref="AN42:AN44" si="37">ROUND(($B$41-B42)*111.1,0)</f>
        <v>6</v>
      </c>
      <c r="AO42" s="65"/>
      <c r="AP42" s="76">
        <v>68400</v>
      </c>
      <c r="AQ42" s="76">
        <v>43062</v>
      </c>
      <c r="AR42" s="50"/>
      <c r="AS42" s="51"/>
    </row>
    <row r="43" spans="1:45" ht="15" customHeight="1" x14ac:dyDescent="0.2">
      <c r="A43" s="48" t="str">
        <f>data!B42</f>
        <v>Thanh Trì</v>
      </c>
      <c r="B43" s="58">
        <f>data!E42</f>
        <v>10.356999999999999</v>
      </c>
      <c r="C43" s="76">
        <f t="shared" si="0"/>
        <v>3939</v>
      </c>
      <c r="D43" s="76">
        <f t="shared" si="1"/>
        <v>3932</v>
      </c>
      <c r="E43" s="76">
        <f t="shared" si="2"/>
        <v>3895</v>
      </c>
      <c r="F43" s="76">
        <f t="shared" si="3"/>
        <v>3876</v>
      </c>
      <c r="G43" s="76">
        <f t="shared" si="4"/>
        <v>3797</v>
      </c>
      <c r="H43" s="76">
        <f t="shared" si="5"/>
        <v>3752</v>
      </c>
      <c r="I43" s="76">
        <f t="shared" si="6"/>
        <v>3538</v>
      </c>
      <c r="J43" s="76">
        <f t="shared" si="7"/>
        <v>3256</v>
      </c>
      <c r="K43" s="76">
        <f t="shared" si="8"/>
        <v>3099</v>
      </c>
      <c r="L43" s="76">
        <f t="shared" si="9"/>
        <v>3075</v>
      </c>
      <c r="M43" s="76">
        <f t="shared" si="10"/>
        <v>3073</v>
      </c>
      <c r="N43" s="76">
        <f t="shared" si="11"/>
        <v>2198</v>
      </c>
      <c r="O43" s="76">
        <f t="shared" si="12"/>
        <v>1252</v>
      </c>
      <c r="P43" s="76">
        <f t="shared" si="13"/>
        <v>1222</v>
      </c>
      <c r="Q43" s="76">
        <f t="shared" si="14"/>
        <v>1188</v>
      </c>
      <c r="R43" s="76">
        <f t="shared" si="15"/>
        <v>1185</v>
      </c>
      <c r="S43" s="76">
        <f t="shared" si="16"/>
        <v>1184</v>
      </c>
      <c r="T43" s="76">
        <f t="shared" si="17"/>
        <v>1183</v>
      </c>
      <c r="U43" s="76">
        <f t="shared" si="18"/>
        <v>1176</v>
      </c>
      <c r="V43" s="76">
        <f t="shared" si="19"/>
        <v>1174</v>
      </c>
      <c r="W43" s="76">
        <f t="shared" si="20"/>
        <v>1167</v>
      </c>
      <c r="X43" s="76">
        <f t="shared" si="21"/>
        <v>1163</v>
      </c>
      <c r="Y43" s="76">
        <f t="shared" si="22"/>
        <v>1159</v>
      </c>
      <c r="Z43" s="76">
        <f t="shared" si="23"/>
        <v>1158</v>
      </c>
      <c r="AA43" s="76">
        <v>66</v>
      </c>
      <c r="AB43" s="76">
        <f t="shared" si="25"/>
        <v>1133</v>
      </c>
      <c r="AC43" s="76">
        <f t="shared" si="26"/>
        <v>1121</v>
      </c>
      <c r="AD43" s="76">
        <f t="shared" si="27"/>
        <v>1059</v>
      </c>
      <c r="AE43" s="76">
        <f t="shared" si="28"/>
        <v>932</v>
      </c>
      <c r="AF43" s="76">
        <f t="shared" si="29"/>
        <v>892</v>
      </c>
      <c r="AG43" s="76">
        <f t="shared" si="30"/>
        <v>187</v>
      </c>
      <c r="AH43" s="76">
        <f t="shared" si="31"/>
        <v>187</v>
      </c>
      <c r="AI43" s="76">
        <f t="shared" si="32"/>
        <v>69</v>
      </c>
      <c r="AJ43" s="76">
        <f t="shared" si="33"/>
        <v>66</v>
      </c>
      <c r="AK43" s="76">
        <f t="shared" si="34"/>
        <v>61</v>
      </c>
      <c r="AL43" s="76">
        <f t="shared" si="35"/>
        <v>51</v>
      </c>
      <c r="AM43" s="76">
        <f t="shared" si="36"/>
        <v>45</v>
      </c>
      <c r="AN43" s="76">
        <f t="shared" si="37"/>
        <v>45</v>
      </c>
      <c r="AO43" s="76">
        <f t="shared" ref="AO43:AO44" si="38">ROUND(($B$42-B43)*111.1,0)</f>
        <v>38</v>
      </c>
      <c r="AP43" s="65"/>
      <c r="AQ43" s="76">
        <v>42898</v>
      </c>
      <c r="AR43" s="50"/>
      <c r="AS43" s="51"/>
    </row>
    <row r="44" spans="1:45" ht="15" customHeight="1" x14ac:dyDescent="0.2">
      <c r="A44" s="48" t="str">
        <f>data!B43</f>
        <v>Rio de Janeiro</v>
      </c>
      <c r="B44" s="58">
        <f>data!E43</f>
        <v>-22.89</v>
      </c>
      <c r="C44" s="76">
        <f t="shared" si="0"/>
        <v>7633</v>
      </c>
      <c r="D44" s="76">
        <f t="shared" si="1"/>
        <v>7625</v>
      </c>
      <c r="E44" s="76">
        <f t="shared" si="2"/>
        <v>7589</v>
      </c>
      <c r="F44" s="76">
        <f t="shared" si="3"/>
        <v>7570</v>
      </c>
      <c r="G44" s="76">
        <f t="shared" si="4"/>
        <v>7491</v>
      </c>
      <c r="H44" s="76">
        <f t="shared" si="5"/>
        <v>7446</v>
      </c>
      <c r="I44" s="76">
        <f t="shared" si="6"/>
        <v>7232</v>
      </c>
      <c r="J44" s="76">
        <f t="shared" si="7"/>
        <v>6950</v>
      </c>
      <c r="K44" s="76">
        <f t="shared" si="8"/>
        <v>6793</v>
      </c>
      <c r="L44" s="76">
        <f t="shared" si="9"/>
        <v>6769</v>
      </c>
      <c r="M44" s="76">
        <f t="shared" si="10"/>
        <v>6767</v>
      </c>
      <c r="N44" s="76">
        <f t="shared" si="11"/>
        <v>5892</v>
      </c>
      <c r="O44" s="76">
        <f t="shared" si="12"/>
        <v>4945</v>
      </c>
      <c r="P44" s="76">
        <f t="shared" si="13"/>
        <v>4916</v>
      </c>
      <c r="Q44" s="76">
        <f t="shared" si="14"/>
        <v>4881</v>
      </c>
      <c r="R44" s="76">
        <f t="shared" si="15"/>
        <v>4879</v>
      </c>
      <c r="S44" s="76">
        <f t="shared" si="16"/>
        <v>4878</v>
      </c>
      <c r="T44" s="76">
        <f t="shared" si="17"/>
        <v>4877</v>
      </c>
      <c r="U44" s="76">
        <f t="shared" si="18"/>
        <v>4870</v>
      </c>
      <c r="V44" s="76">
        <f t="shared" si="19"/>
        <v>4868</v>
      </c>
      <c r="W44" s="76">
        <f t="shared" si="20"/>
        <v>4861</v>
      </c>
      <c r="X44" s="76">
        <f t="shared" si="21"/>
        <v>4857</v>
      </c>
      <c r="Y44" s="76">
        <f t="shared" si="22"/>
        <v>4853</v>
      </c>
      <c r="Z44" s="76">
        <f t="shared" si="23"/>
        <v>4852</v>
      </c>
      <c r="AA44" s="76">
        <v>66</v>
      </c>
      <c r="AB44" s="76">
        <f t="shared" si="25"/>
        <v>4827</v>
      </c>
      <c r="AC44" s="76">
        <f t="shared" si="26"/>
        <v>4814</v>
      </c>
      <c r="AD44" s="76">
        <f t="shared" si="27"/>
        <v>4752</v>
      </c>
      <c r="AE44" s="76">
        <f t="shared" si="28"/>
        <v>4626</v>
      </c>
      <c r="AF44" s="76">
        <f t="shared" si="29"/>
        <v>4585</v>
      </c>
      <c r="AG44" s="76">
        <f t="shared" si="30"/>
        <v>3881</v>
      </c>
      <c r="AH44" s="76">
        <f t="shared" si="31"/>
        <v>3881</v>
      </c>
      <c r="AI44" s="76">
        <f t="shared" si="32"/>
        <v>3763</v>
      </c>
      <c r="AJ44" s="76">
        <f t="shared" si="33"/>
        <v>3760</v>
      </c>
      <c r="AK44" s="76">
        <f t="shared" si="34"/>
        <v>3755</v>
      </c>
      <c r="AL44" s="76">
        <f t="shared" si="35"/>
        <v>3745</v>
      </c>
      <c r="AM44" s="76">
        <f t="shared" si="36"/>
        <v>3739</v>
      </c>
      <c r="AN44" s="76">
        <f t="shared" si="37"/>
        <v>3739</v>
      </c>
      <c r="AO44" s="76">
        <f t="shared" si="38"/>
        <v>3732</v>
      </c>
      <c r="AP44" s="76">
        <f>ROUND(($B$43-B44)*111.1,0)</f>
        <v>3694</v>
      </c>
      <c r="AQ44" s="65"/>
      <c r="AR44" s="50"/>
      <c r="AS44" s="51"/>
    </row>
    <row r="45" spans="1:45" ht="15" customHeight="1" x14ac:dyDescent="0.2">
      <c r="A45" s="48"/>
      <c r="B45" s="59"/>
      <c r="C45" s="60"/>
      <c r="D45" s="59"/>
      <c r="E45" s="60"/>
      <c r="F45" s="50"/>
      <c r="G45" s="50"/>
      <c r="H45" s="50"/>
      <c r="I45" s="60" t="s">
        <v>112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1"/>
    </row>
    <row r="46" spans="1:45" ht="15" customHeight="1" x14ac:dyDescent="0.2">
      <c r="A46" s="51"/>
      <c r="B46" s="61"/>
      <c r="C46" s="62"/>
      <c r="D46" s="61"/>
      <c r="E46" s="51"/>
      <c r="F46" s="51"/>
      <c r="G46" s="51"/>
      <c r="H46" s="51"/>
      <c r="I46" s="6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</row>
  </sheetData>
  <conditionalFormatting sqref="A1">
    <cfRule type="colorScale" priority="1">
      <colorScale>
        <cfvo type="min"/>
        <cfvo type="max"/>
        <color rgb="FF57BB8A"/>
        <color rgb="FFFFFFFF"/>
      </colorScale>
    </cfRule>
  </conditionalFormatting>
  <conditionalFormatting sqref="A1">
    <cfRule type="containsBlanks" dxfId="9" priority="2">
      <formula>LEN(TRIM(A1))=0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8" priority="3" operator="between">
      <formula>39960</formula>
      <formula>40040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7" priority="4" operator="between">
      <formula>39900</formula>
      <formula>40100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6" priority="5" operator="between">
      <formula>39800</formula>
      <formula>40200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5" priority="6" operator="between">
      <formula>39600</formula>
      <formula>40400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4" priority="7" operator="between">
      <formula>39000</formula>
      <formula>41000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3" priority="8" operator="between">
      <formula>35000</formula>
      <formula>45000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2" priority="9" operator="between">
      <formula>30000</formula>
      <formula>50000</formula>
    </cfRule>
  </conditionalFormatting>
  <conditionalFormatting sqref="C3 D4 E4:E5 F4:F6 G4:G7 H4:H8 I4:I9 J4:J10 K4:K11 L4:L12 M4:M13 N4:N14 O4:O15 P4:P16 Q4:Q17 R4:R18 S4:S19 T4:T20 U4:U21 V4:V22 W4:W23 X4:X24 Y4:Y25 Z4:Z26 AA4:AA27 AB4:AB28 AC4:AC29 AD4:AD30 AE4:AE31 AF4:AF32 AG4:AG33 AH4:AH34 AI4:AI35 AJ4:AJ36 AK4:AK37 AL4:AL38 AM4:AM39 AN4:AN40 AO4:AO41 AP4:AP42 AQ4:AQ43">
    <cfRule type="cellIs" dxfId="1" priority="10" operator="between">
      <formula>-1000000</formula>
      <formula>1000000</formula>
    </cfRule>
  </conditionalFormatting>
  <conditionalFormatting sqref="M13">
    <cfRule type="notContainsBlanks" dxfId="0" priority="11">
      <formula>LEN(TRIM(M13))&gt;0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vayssie</dc:creator>
  <cp:lastModifiedBy>eric vayssie</cp:lastModifiedBy>
  <dcterms:created xsi:type="dcterms:W3CDTF">2019-03-24T20:30:38Z</dcterms:created>
  <dcterms:modified xsi:type="dcterms:W3CDTF">2019-03-24T20:30:38Z</dcterms:modified>
</cp:coreProperties>
</file>